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ucia Profeta\Downloads\ECL2509_08042022_04 08 34\"/>
    </mc:Choice>
  </mc:AlternateContent>
  <bookViews>
    <workbookView xWindow="0" yWindow="0" windowWidth="27450" windowHeight="8835"/>
  </bookViews>
  <sheets>
    <sheet name="Table S1 Analytical Data for EC" sheetId="1" r:id="rId1"/>
  </sheets>
  <definedNames>
    <definedName name="_Print_Area" localSheetId="0">#REF!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i6asRFNX/4+92GPlRNYaen2Es+wA=="/>
    </ext>
  </extLst>
</workbook>
</file>

<file path=xl/calcChain.xml><?xml version="1.0" encoding="utf-8"?>
<calcChain xmlns="http://schemas.openxmlformats.org/spreadsheetml/2006/main">
  <c r="V152" i="1" l="1"/>
  <c r="V138" i="1"/>
  <c r="V124" i="1"/>
  <c r="V110" i="1"/>
  <c r="BK152" i="1" l="1"/>
  <c r="BJ152" i="1"/>
  <c r="BI152" i="1"/>
  <c r="BH152" i="1"/>
  <c r="BG152" i="1"/>
  <c r="BF152" i="1"/>
  <c r="BE152" i="1"/>
  <c r="BD152" i="1"/>
  <c r="BC152" i="1"/>
  <c r="BB152" i="1"/>
  <c r="BA152" i="1"/>
  <c r="AZ152" i="1"/>
  <c r="AY152" i="1"/>
  <c r="AX152" i="1"/>
  <c r="BK151" i="1"/>
  <c r="BJ151" i="1"/>
  <c r="BI151" i="1"/>
  <c r="BH151" i="1"/>
  <c r="BG151" i="1"/>
  <c r="BF151" i="1"/>
  <c r="BE151" i="1"/>
  <c r="BD151" i="1"/>
  <c r="BC151" i="1"/>
  <c r="BB151" i="1"/>
  <c r="BA151" i="1"/>
  <c r="AZ151" i="1"/>
  <c r="AY151" i="1"/>
  <c r="AX151" i="1"/>
  <c r="AL151" i="1"/>
  <c r="AL152" i="1"/>
  <c r="AL138" i="1"/>
  <c r="AL137" i="1"/>
  <c r="AL124" i="1"/>
  <c r="AL123" i="1"/>
  <c r="AL110" i="1"/>
  <c r="AL109" i="1"/>
  <c r="AL88" i="1"/>
  <c r="AL87" i="1"/>
  <c r="AL61" i="1"/>
  <c r="AL60" i="1"/>
  <c r="AL30" i="1"/>
  <c r="AL29" i="1"/>
  <c r="AN152" i="1"/>
  <c r="AN151" i="1"/>
  <c r="Z151" i="1"/>
  <c r="AK152" i="1"/>
  <c r="AJ152" i="1"/>
  <c r="AI152" i="1"/>
  <c r="AH152" i="1"/>
  <c r="AG152" i="1"/>
  <c r="AF152" i="1"/>
  <c r="AE152" i="1"/>
  <c r="AD152" i="1"/>
  <c r="AC152" i="1"/>
  <c r="AB152" i="1"/>
  <c r="AA152" i="1"/>
  <c r="Z152" i="1"/>
  <c r="AK151" i="1"/>
  <c r="AJ151" i="1"/>
  <c r="AI151" i="1"/>
  <c r="AH151" i="1"/>
  <c r="AG151" i="1"/>
  <c r="AF151" i="1"/>
  <c r="AE151" i="1"/>
  <c r="AD151" i="1"/>
  <c r="AC151" i="1"/>
  <c r="AB151" i="1"/>
  <c r="AA151" i="1"/>
  <c r="W137" i="1"/>
  <c r="W138" i="1" s="1"/>
  <c r="Z137" i="1"/>
  <c r="AA137" i="1"/>
  <c r="AB137" i="1"/>
  <c r="AC137" i="1"/>
  <c r="AD137" i="1"/>
  <c r="AE137" i="1"/>
  <c r="AF137" i="1"/>
  <c r="AG137" i="1"/>
  <c r="AH137" i="1"/>
  <c r="AI137" i="1"/>
  <c r="AJ137" i="1"/>
  <c r="AK137" i="1"/>
  <c r="AM137" i="1"/>
  <c r="AX137" i="1"/>
  <c r="AY137" i="1"/>
  <c r="AZ137" i="1"/>
  <c r="BA137" i="1"/>
  <c r="BB137" i="1"/>
  <c r="BC137" i="1"/>
  <c r="BD137" i="1"/>
  <c r="BE137" i="1"/>
  <c r="BF137" i="1"/>
  <c r="BG137" i="1"/>
  <c r="BH137" i="1"/>
  <c r="BI137" i="1"/>
  <c r="BJ137" i="1"/>
  <c r="BK137" i="1"/>
  <c r="Z138" i="1"/>
  <c r="AA138" i="1"/>
  <c r="AB138" i="1"/>
  <c r="AC138" i="1"/>
  <c r="AD138" i="1"/>
  <c r="AE138" i="1"/>
  <c r="AF138" i="1"/>
  <c r="AG138" i="1"/>
  <c r="AH138" i="1"/>
  <c r="AI138" i="1"/>
  <c r="AJ138" i="1"/>
  <c r="AK138" i="1"/>
  <c r="AM138" i="1"/>
  <c r="AX138" i="1"/>
  <c r="AY138" i="1"/>
  <c r="AZ138" i="1"/>
  <c r="BA138" i="1"/>
  <c r="BB138" i="1"/>
  <c r="BC138" i="1"/>
  <c r="BD138" i="1"/>
  <c r="BE138" i="1"/>
  <c r="BF138" i="1"/>
  <c r="BG138" i="1"/>
  <c r="BH138" i="1"/>
  <c r="BI138" i="1"/>
  <c r="BJ138" i="1"/>
  <c r="BK138" i="1"/>
  <c r="W151" i="1"/>
  <c r="W152" i="1" s="1"/>
  <c r="W60" i="1"/>
  <c r="W61" i="1" s="1"/>
  <c r="AK124" i="1" l="1"/>
  <c r="AJ124" i="1"/>
  <c r="AI124" i="1"/>
  <c r="AH124" i="1"/>
  <c r="AG124" i="1"/>
  <c r="AF124" i="1"/>
  <c r="AE124" i="1"/>
  <c r="AD124" i="1"/>
  <c r="AC124" i="1"/>
  <c r="AB124" i="1"/>
  <c r="AA124" i="1"/>
  <c r="Z124" i="1"/>
  <c r="BK124" i="1"/>
  <c r="BJ124" i="1"/>
  <c r="BI124" i="1"/>
  <c r="BH124" i="1"/>
  <c r="BG124" i="1"/>
  <c r="BF124" i="1"/>
  <c r="BE124" i="1"/>
  <c r="BD124" i="1"/>
  <c r="BC124" i="1"/>
  <c r="BB124" i="1"/>
  <c r="BA124" i="1"/>
  <c r="AZ124" i="1"/>
  <c r="AY124" i="1"/>
  <c r="AX124" i="1"/>
  <c r="W123" i="1"/>
  <c r="W124" i="1" s="1"/>
  <c r="AK123" i="1"/>
  <c r="AJ123" i="1"/>
  <c r="AI123" i="1"/>
  <c r="AH123" i="1"/>
  <c r="AG123" i="1"/>
  <c r="AF123" i="1"/>
  <c r="AE123" i="1"/>
  <c r="AD123" i="1"/>
  <c r="AC123" i="1"/>
  <c r="AB123" i="1"/>
  <c r="AA123" i="1"/>
  <c r="Z123" i="1"/>
  <c r="BK123" i="1"/>
  <c r="BJ123" i="1"/>
  <c r="BI123" i="1"/>
  <c r="BH123" i="1"/>
  <c r="BG123" i="1"/>
  <c r="BF123" i="1"/>
  <c r="BE123" i="1"/>
  <c r="BD123" i="1"/>
  <c r="BC123" i="1"/>
  <c r="BB123" i="1"/>
  <c r="BA123" i="1"/>
  <c r="AZ123" i="1"/>
  <c r="AY123" i="1"/>
  <c r="AX123" i="1"/>
  <c r="AK110" i="1"/>
  <c r="AJ110" i="1"/>
  <c r="AI110" i="1"/>
  <c r="AH110" i="1"/>
  <c r="AG110" i="1"/>
  <c r="AF110" i="1"/>
  <c r="AE110" i="1"/>
  <c r="AD110" i="1"/>
  <c r="AC110" i="1"/>
  <c r="AB110" i="1"/>
  <c r="AA110" i="1"/>
  <c r="Z110" i="1"/>
  <c r="BK110" i="1"/>
  <c r="BJ110" i="1"/>
  <c r="BI110" i="1"/>
  <c r="BH110" i="1"/>
  <c r="BG110" i="1"/>
  <c r="BF110" i="1"/>
  <c r="BE110" i="1"/>
  <c r="BD110" i="1"/>
  <c r="BC110" i="1"/>
  <c r="BB110" i="1"/>
  <c r="BA110" i="1"/>
  <c r="AZ110" i="1"/>
  <c r="AY110" i="1"/>
  <c r="AX110" i="1"/>
  <c r="W109" i="1"/>
  <c r="W110" i="1" s="1"/>
  <c r="AK109" i="1"/>
  <c r="AJ109" i="1"/>
  <c r="AI109" i="1"/>
  <c r="AH109" i="1"/>
  <c r="AG109" i="1"/>
  <c r="AF109" i="1"/>
  <c r="AE109" i="1"/>
  <c r="AD109" i="1"/>
  <c r="AC109" i="1"/>
  <c r="AB109" i="1"/>
  <c r="AA109" i="1"/>
  <c r="Z109" i="1"/>
  <c r="BK109" i="1"/>
  <c r="BJ109" i="1"/>
  <c r="BI109" i="1"/>
  <c r="BH109" i="1"/>
  <c r="BG109" i="1"/>
  <c r="BF109" i="1"/>
  <c r="BE109" i="1"/>
  <c r="BD109" i="1"/>
  <c r="BC109" i="1"/>
  <c r="BB109" i="1"/>
  <c r="BA109" i="1"/>
  <c r="AZ109" i="1"/>
  <c r="AY109" i="1"/>
  <c r="AX109" i="1"/>
  <c r="AM88" i="1"/>
  <c r="AK88" i="1"/>
  <c r="AJ88" i="1"/>
  <c r="AI88" i="1"/>
  <c r="AH88" i="1"/>
  <c r="AG88" i="1"/>
  <c r="AF88" i="1"/>
  <c r="AE88" i="1"/>
  <c r="AD88" i="1"/>
  <c r="AC88" i="1"/>
  <c r="AB88" i="1"/>
  <c r="AA88" i="1"/>
  <c r="Z88" i="1"/>
  <c r="BK88" i="1"/>
  <c r="BJ88" i="1"/>
  <c r="BI88" i="1"/>
  <c r="BH88" i="1"/>
  <c r="BG88" i="1"/>
  <c r="BF88" i="1"/>
  <c r="BE88" i="1"/>
  <c r="BD88" i="1"/>
  <c r="BC88" i="1"/>
  <c r="BB88" i="1"/>
  <c r="BA88" i="1"/>
  <c r="AZ88" i="1"/>
  <c r="AY88" i="1"/>
  <c r="AX88" i="1"/>
  <c r="AM87" i="1"/>
  <c r="W87" i="1"/>
  <c r="W88" i="1" s="1"/>
  <c r="AK87" i="1"/>
  <c r="AJ87" i="1"/>
  <c r="AI87" i="1"/>
  <c r="AH87" i="1"/>
  <c r="AG87" i="1"/>
  <c r="AF87" i="1"/>
  <c r="AE87" i="1"/>
  <c r="AD87" i="1"/>
  <c r="AC87" i="1"/>
  <c r="AB87" i="1"/>
  <c r="AA87" i="1"/>
  <c r="Z87" i="1"/>
  <c r="BK87" i="1"/>
  <c r="BJ87" i="1"/>
  <c r="BI87" i="1"/>
  <c r="BH87" i="1"/>
  <c r="BG87" i="1"/>
  <c r="BF87" i="1"/>
  <c r="BE87" i="1"/>
  <c r="BD87" i="1"/>
  <c r="BC87" i="1"/>
  <c r="BB87" i="1"/>
  <c r="BA87" i="1"/>
  <c r="AZ87" i="1"/>
  <c r="AY87" i="1"/>
  <c r="AX87" i="1"/>
  <c r="AM61" i="1"/>
  <c r="AK61" i="1"/>
  <c r="AJ61" i="1"/>
  <c r="AI61" i="1"/>
  <c r="AH61" i="1"/>
  <c r="AG61" i="1"/>
  <c r="AF61" i="1"/>
  <c r="AE61" i="1"/>
  <c r="AD61" i="1"/>
  <c r="AC61" i="1"/>
  <c r="AB61" i="1"/>
  <c r="AA61" i="1"/>
  <c r="Z61" i="1"/>
  <c r="BK61" i="1"/>
  <c r="BJ61" i="1"/>
  <c r="BI61" i="1"/>
  <c r="BH61" i="1"/>
  <c r="BG61" i="1"/>
  <c r="BF61" i="1"/>
  <c r="BE61" i="1"/>
  <c r="BD61" i="1"/>
  <c r="BC61" i="1"/>
  <c r="BB61" i="1"/>
  <c r="BA61" i="1"/>
  <c r="AZ61" i="1"/>
  <c r="AY61" i="1"/>
  <c r="AX61" i="1"/>
  <c r="AM60" i="1"/>
  <c r="AK60" i="1"/>
  <c r="AJ60" i="1"/>
  <c r="AI60" i="1"/>
  <c r="AH60" i="1"/>
  <c r="AG60" i="1"/>
  <c r="AF60" i="1"/>
  <c r="AE60" i="1"/>
  <c r="AD60" i="1"/>
  <c r="AC60" i="1"/>
  <c r="AB60" i="1"/>
  <c r="AA60" i="1"/>
  <c r="Z60" i="1"/>
  <c r="BK60" i="1"/>
  <c r="BJ60" i="1"/>
  <c r="BI60" i="1"/>
  <c r="BH60" i="1"/>
  <c r="BG60" i="1"/>
  <c r="BF60" i="1"/>
  <c r="BE60" i="1"/>
  <c r="BD60" i="1"/>
  <c r="BC60" i="1"/>
  <c r="BB60" i="1"/>
  <c r="BA60" i="1"/>
  <c r="AZ60" i="1"/>
  <c r="AY60" i="1"/>
  <c r="AX60" i="1"/>
  <c r="AM30" i="1"/>
  <c r="AK30" i="1"/>
  <c r="AJ30" i="1"/>
  <c r="AI30" i="1"/>
  <c r="AH30" i="1"/>
  <c r="AG30" i="1"/>
  <c r="AF30" i="1"/>
  <c r="AE30" i="1"/>
  <c r="AD30" i="1"/>
  <c r="AC30" i="1"/>
  <c r="AB30" i="1"/>
  <c r="AA30" i="1"/>
  <c r="Z30" i="1"/>
  <c r="BK30" i="1"/>
  <c r="BJ30" i="1"/>
  <c r="BI30" i="1"/>
  <c r="BH30" i="1"/>
  <c r="BG30" i="1"/>
  <c r="BF30" i="1"/>
  <c r="BE30" i="1"/>
  <c r="BD30" i="1"/>
  <c r="BC30" i="1"/>
  <c r="BB30" i="1"/>
  <c r="BA30" i="1"/>
  <c r="AZ30" i="1"/>
  <c r="AY30" i="1"/>
  <c r="AX30" i="1"/>
  <c r="AM29" i="1"/>
  <c r="W29" i="1"/>
  <c r="W30" i="1" s="1"/>
  <c r="AK29" i="1"/>
  <c r="AJ29" i="1"/>
  <c r="AI29" i="1"/>
  <c r="AH29" i="1"/>
  <c r="AG29" i="1"/>
  <c r="AF29" i="1"/>
  <c r="AE29" i="1"/>
  <c r="AD29" i="1"/>
  <c r="AC29" i="1"/>
  <c r="AB29" i="1"/>
  <c r="AA29" i="1"/>
  <c r="Z29" i="1"/>
  <c r="BK29" i="1"/>
  <c r="BJ29" i="1"/>
  <c r="BI29" i="1"/>
  <c r="BH29" i="1"/>
  <c r="BG29" i="1"/>
  <c r="BF29" i="1"/>
  <c r="BE29" i="1"/>
  <c r="BD29" i="1"/>
  <c r="BC29" i="1"/>
  <c r="BB29" i="1"/>
  <c r="BA29" i="1"/>
  <c r="AZ29" i="1"/>
  <c r="AY29" i="1"/>
  <c r="AX29" i="1"/>
</calcChain>
</file>

<file path=xl/sharedStrings.xml><?xml version="1.0" encoding="utf-8"?>
<sst xmlns="http://schemas.openxmlformats.org/spreadsheetml/2006/main" count="1276" uniqueCount="164">
  <si>
    <t>DATA TABLE NAME</t>
  </si>
  <si>
    <t xml:space="preserve"> Give this data file a name</t>
  </si>
  <si>
    <t>For glass: REPORT NORMALIZED ANALYTICAL DATA (totals to 100%) AND THE ORIGINAL ANALYTICAL TOTAL (before normalization) - Normalization should account for the substitution of halogens for oxygen</t>
  </si>
  <si>
    <t>Analytical Method Name</t>
  </si>
  <si>
    <t>ANALYTICAL METHOD DOI</t>
  </si>
  <si>
    <t>REPORT OXIDE WEIGHT PERCENTAGES (m/m%) FOR ALL ELEMENTS EXCEPT HALOGENS  (Cl, F);  REPORT TOTAL IRON (Fe) AS FeO</t>
  </si>
  <si>
    <r>
      <rPr>
        <b/>
        <sz val="10"/>
        <color theme="1"/>
        <rFont val="Arial"/>
        <family val="2"/>
      </rPr>
      <t xml:space="preserve">TECHNIQUE </t>
    </r>
    <r>
      <rPr>
        <b/>
        <sz val="10"/>
        <color theme="1"/>
        <rFont val="Arial"/>
        <family val="2"/>
      </rPr>
      <t>(EPMA or SEM-EDS)</t>
    </r>
  </si>
  <si>
    <t>EPMA</t>
  </si>
  <si>
    <t xml:space="preserve"> Choose EPMA or SEM-EDS</t>
  </si>
  <si>
    <r>
      <rPr>
        <b/>
        <sz val="11"/>
        <color rgb="FF000000"/>
        <rFont val="Arial, sans-serif"/>
      </rPr>
      <t xml:space="preserve">REPORT ALL DATA - Data must not be censored (removed or replaced with zero) on the basis of detection limits or </t>
    </r>
    <r>
      <rPr>
        <b/>
        <sz val="11"/>
        <color rgb="FFFF0000"/>
        <rFont val="Arial, sans-serif"/>
      </rPr>
      <t xml:space="preserve">small </t>
    </r>
    <r>
      <rPr>
        <b/>
        <sz val="11"/>
        <color rgb="FF000000"/>
        <rFont val="Arial, sans-serif"/>
      </rPr>
      <t>negative values; Report all glass shard data with analytical totals of 65% or above; Include minor populations and outliers;</t>
    </r>
  </si>
  <si>
    <t>INSTRUMENT</t>
  </si>
  <si>
    <t>ARL SEMQ</t>
  </si>
  <si>
    <t xml:space="preserve"> Manufacturer and model of the EPMA or SEM used</t>
  </si>
  <si>
    <t>Data lines with large negative values should be set aside as these have potential problems with background calculations or peak selections.</t>
  </si>
  <si>
    <t>LABORATORY</t>
  </si>
  <si>
    <t>Concord University</t>
  </si>
  <si>
    <t xml:space="preserve"> Host institution or lab where the instrument is located</t>
  </si>
  <si>
    <t>Recommended: To avoid rounding error, report at least one extra significant figure (typically 3 decimal places for major elements and 4 decimal places for minor and trace elements)</t>
  </si>
  <si>
    <t>Recommended: If an explicit correction for time-changing count rates is utilized (e.g. TDI correction on Na), report the magnitude of the correction as a relative percentage for each analysis  (e.g. a correction from 3.75 wt% to 4.50 wt% would be a correction of 20% relative)</t>
  </si>
  <si>
    <t>Sample, grain, and population information</t>
  </si>
  <si>
    <t>Eruption information or correlation</t>
  </si>
  <si>
    <t>Additional analytical metadata</t>
  </si>
  <si>
    <r>
      <rPr>
        <sz val="14"/>
        <color rgb="FFFFFFFF"/>
        <rFont val="Arial"/>
        <family val="2"/>
      </rPr>
      <t xml:space="preserve">Analyzed parameters (e.g. SiO2, TiO2, Total, Na-TDI%); Report </t>
    </r>
    <r>
      <rPr>
        <sz val="14"/>
        <color rgb="FFFF0000"/>
        <rFont val="Arial"/>
        <family val="2"/>
      </rPr>
      <t>normalized</t>
    </r>
    <r>
      <rPr>
        <sz val="14"/>
        <color rgb="FFFFFFFF"/>
        <rFont val="Arial"/>
        <family val="2"/>
      </rPr>
      <t xml:space="preserve"> concentrations in weight percent (m/m%); Use as many columns as needed</t>
    </r>
  </si>
  <si>
    <t>SAMPLE ID</t>
  </si>
  <si>
    <t>IGSN</t>
  </si>
  <si>
    <t>ANALYZED MATERIAL</t>
  </si>
  <si>
    <t>ANALYZED AS REFERENCE MATERIAL? Y/N</t>
  </si>
  <si>
    <t>Sample Description</t>
  </si>
  <si>
    <t>Sample Mount Name</t>
  </si>
  <si>
    <t>Data Point Notes</t>
  </si>
  <si>
    <t>Grain Description</t>
  </si>
  <si>
    <t>Grain Number</t>
  </si>
  <si>
    <t>Population Number</t>
  </si>
  <si>
    <t>Source Volcano or Vent</t>
  </si>
  <si>
    <t>Tephra Name</t>
  </si>
  <si>
    <t>GVP Volcano Number</t>
  </si>
  <si>
    <t>GVP Event or Episode ID</t>
  </si>
  <si>
    <t>Analyst</t>
  </si>
  <si>
    <t>ANALYSIS DATE
 and TIME</t>
  </si>
  <si>
    <t>ANALYTICAL SESSION ID</t>
  </si>
  <si>
    <t>Beam Diameter</t>
  </si>
  <si>
    <t>NUMBER OF ANALYSES</t>
  </si>
  <si>
    <t>DATA LINE TYPE</t>
  </si>
  <si>
    <t>SiO2</t>
  </si>
  <si>
    <t>TiO2</t>
  </si>
  <si>
    <t>Al2O3</t>
  </si>
  <si>
    <t>MnO</t>
  </si>
  <si>
    <t>MgO</t>
  </si>
  <si>
    <t>CaO</t>
  </si>
  <si>
    <t>Na2O</t>
  </si>
  <si>
    <t>K2O</t>
  </si>
  <si>
    <t>P2O5</t>
  </si>
  <si>
    <t>Cl</t>
  </si>
  <si>
    <t>BaO</t>
  </si>
  <si>
    <t>ORIGINAL TOTAL</t>
  </si>
  <si>
    <t>Na-TDI%</t>
  </si>
  <si>
    <t>K-TDI%</t>
  </si>
  <si>
    <t>Analysis Line Number reported by the instrument software</t>
  </si>
  <si>
    <t>This must be unique within the dataset; It should match the sample ID recorded in separate tephra sample documentation (e.g. SESAR template)</t>
  </si>
  <si>
    <t>For secondary (quality control) standards indicate yes (Y); For most tephra samples (unless analyzed as a secondary standard) indicate no (N)</t>
  </si>
  <si>
    <t>Text description of the sample material analyzed;   Recommended: Indicate the specific sample fraction e.g. bulk material, a specific sieve size range, a specific density fraction, etc.</t>
  </si>
  <si>
    <t>Text to note outliers, possible mixed analyses (microcrysts), low analytical totals, etc.</t>
  </si>
  <si>
    <t>Give each analyzed grain a unique number or letter designation - e.g. 1, 2, 3 or A, B, C;  If multiple analyses were performed on a single grain, the corresponding data lines would share the same grain number</t>
  </si>
  <si>
    <t>The volcano or vent from which the tephra was erupted, if known - e.g. Vesuvius, Mt. St. Helens, Aso caldera, Novarupta</t>
  </si>
  <si>
    <t>Name or identification of the specific source eruption or correlative tephra deposit, if known  - e.g. Bishop tuff, Mazama ash, Younger Toba Tuff, Hekla 4, Spurr 1992</t>
  </si>
  <si>
    <t>ID assigned to the specific period of eruptive activity (e.g. Mt. St. Helens 1980-1986) or the eruptive event (e.g. Mt. St. Helens May 18, 1980) as designated by the Smithsonian GVP</t>
  </si>
  <si>
    <t>The person who programed the analysis points into the EPMA or SEM-EDS instrument - Name or ORCID</t>
  </si>
  <si>
    <t>Analysis time and date stamp from the EPMA or SEM instrument, if available; Otherwise, provide as much detail as available - e.g. YYYY/MM/DD HH:MM:SS    or   YYYY/MM/DD   or   YYYY  (YYYY is four digit year, MM is two digit month, DD is two digit day, HH is two digit hour, MM is two digit minute, SS is two digit seconds)</t>
  </si>
  <si>
    <t>Assign each analytical session a unique identification code; This code links together all tephra sample analyses and all secondary standard analyses conducted during the same analytical session; An analytical session contains a single batch of analyses collected during a single time period, typically a single day, and which share the same instrument calibration</t>
  </si>
  <si>
    <t>If the same analytical method is used with multiple beam diameters, describe the beam diameter (or raster dimensions) for each point analysis, in microns - e.g. 10</t>
  </si>
  <si>
    <r>
      <rPr>
        <sz val="11"/>
        <color rgb="FF000000"/>
        <rFont val="Roboto"/>
      </rPr>
      <t xml:space="preserve">Give International Geo Sample Number (IGSN); This is generated by registering samples e.g. via SESAR  </t>
    </r>
    <r>
      <rPr>
        <u/>
        <sz val="11"/>
        <color rgb="FF1155CC"/>
        <rFont val="Roboto"/>
      </rPr>
      <t>http://www.geosamples.org</t>
    </r>
    <r>
      <rPr>
        <sz val="11"/>
        <color rgb="FF000000"/>
        <rFont val="Roboto"/>
      </rPr>
      <t xml:space="preserve"> </t>
    </r>
  </si>
  <si>
    <r>
      <rPr>
        <sz val="11"/>
        <color theme="1"/>
        <rFont val="Arial"/>
        <family val="2"/>
      </rPr>
      <t xml:space="preserve">Volcano number (vnum) of the source volcano as designated by the Smithsonian Global Volcanism Program (GVP ) </t>
    </r>
    <r>
      <rPr>
        <u/>
        <sz val="11"/>
        <color rgb="FF1155CC"/>
        <rFont val="Arial"/>
        <family val="2"/>
      </rPr>
      <t>https://volcano.si.edu/faq/gvp_vnums.cfm</t>
    </r>
  </si>
  <si>
    <r>
      <rPr>
        <b/>
        <sz val="11"/>
        <color theme="1"/>
        <rFont val="Arial"/>
        <family val="2"/>
      </rPr>
      <t>If a data line represents an average or a standard deviation</t>
    </r>
    <r>
      <rPr>
        <sz val="11"/>
        <color theme="1"/>
        <rFont val="Arial"/>
        <family val="2"/>
      </rPr>
      <t>, indicate the total number of analysis points incorporated</t>
    </r>
  </si>
  <si>
    <r>
      <t xml:space="preserve">Choose from the following options: </t>
    </r>
    <r>
      <rPr>
        <b/>
        <sz val="11"/>
        <color theme="1"/>
        <rFont val="Arial"/>
        <family val="2"/>
      </rPr>
      <t>single</t>
    </r>
    <r>
      <rPr>
        <sz val="11"/>
        <color theme="1"/>
        <rFont val="Arial"/>
        <family val="2"/>
      </rPr>
      <t xml:space="preserve"> (single analysis),  </t>
    </r>
    <r>
      <rPr>
        <b/>
        <sz val="11"/>
        <color theme="1"/>
        <rFont val="Arial"/>
        <family val="2"/>
      </rPr>
      <t>mean</t>
    </r>
    <r>
      <rPr>
        <sz val="11"/>
        <color theme="1"/>
        <rFont val="Arial"/>
        <family val="2"/>
      </rPr>
      <t xml:space="preserve"> (mean or average of multiple analyses), </t>
    </r>
    <r>
      <rPr>
        <b/>
        <sz val="11"/>
        <color theme="1"/>
        <rFont val="Arial"/>
        <family val="2"/>
      </rPr>
      <t>stdev</t>
    </r>
    <r>
      <rPr>
        <sz val="11"/>
        <color theme="1"/>
        <rFont val="Arial"/>
        <family val="2"/>
      </rPr>
      <t xml:space="preserve"> (standard deviation of multiple analyses), </t>
    </r>
    <r>
      <rPr>
        <b/>
        <sz val="11"/>
        <color theme="1"/>
        <rFont val="Arial"/>
        <family val="2"/>
      </rPr>
      <t>end-member-mean</t>
    </r>
    <r>
      <rPr>
        <sz val="11"/>
        <color theme="1"/>
        <rFont val="Arial"/>
        <family val="2"/>
      </rPr>
      <t xml:space="preserve"> (mean of points representing an end-member composition that is part of a broader population)</t>
    </r>
  </si>
  <si>
    <t>For minerals: Report unnormalized data and the original totals; For Fe-Ti Oxides, report both total Fe as FeO and recomputed FeO and Fe2O3 per stoichiometry; For Fe-Ti oxides, the method description should explain the precomputation procedure</t>
  </si>
  <si>
    <t>Text to describe individual analyzed grains - e.g. tricuspate shard, acicular shard, inflated pumice, microcryst-bearing pumice, 50 micron low-vesicularity pumice</t>
  </si>
  <si>
    <t>If multiple geochemical populations are present in the same sample, assign a letter or number designation for each;  Data lines that share the same geochemistry would share the same population number; Omit for data lines that do not belong to a population (e.g. single point outliers)</t>
  </si>
  <si>
    <t>Identifier for the specific mount  (e.g. disc or thin section) that contains the prepared sample material analyzed; It should match the mount ID recorded in separate tephra sample preparation documentation</t>
  </si>
  <si>
    <t>X</t>
  </si>
  <si>
    <t>Y</t>
  </si>
  <si>
    <t>Sample Label in the Instrument Software; Notes; Comments</t>
  </si>
  <si>
    <t>SiO2 adj unnorm</t>
  </si>
  <si>
    <t>TiO2 adj unnorm</t>
  </si>
  <si>
    <t>Al2O3 adj unnorm</t>
  </si>
  <si>
    <t>FeO adj unnorm</t>
  </si>
  <si>
    <t>MnO adj unnorm</t>
  </si>
  <si>
    <t>MgO adj unnorm</t>
  </si>
  <si>
    <t>CaO adj unnorm</t>
  </si>
  <si>
    <t>Na2O adj unnorm</t>
  </si>
  <si>
    <t>K2O adj unnorm</t>
  </si>
  <si>
    <t>P2O5 adj unnorm</t>
  </si>
  <si>
    <t>Cl adj unnorm</t>
  </si>
  <si>
    <t>BaO adj unnorm</t>
  </si>
  <si>
    <t>H2Od</t>
  </si>
  <si>
    <t>SiO2 blank only</t>
  </si>
  <si>
    <t>TiO2 blank only</t>
  </si>
  <si>
    <t>Al2O3 blank only</t>
  </si>
  <si>
    <t>FeO blank only</t>
  </si>
  <si>
    <t>MnO blank only</t>
  </si>
  <si>
    <t>MgO blank only</t>
  </si>
  <si>
    <t>CaO blank only</t>
  </si>
  <si>
    <t>Na2O blank only</t>
  </si>
  <si>
    <t>K2O blank only</t>
  </si>
  <si>
    <t>P2O5 blank only</t>
  </si>
  <si>
    <t>Cl blank only</t>
  </si>
  <si>
    <t>BaO blank only</t>
  </si>
  <si>
    <t>Total blank only</t>
  </si>
  <si>
    <t>X-POS</t>
  </si>
  <si>
    <t>Y-POS</t>
  </si>
  <si>
    <t>Z-POS</t>
  </si>
  <si>
    <t>Blank corrected, normalized to reference glasses, and normalized to 100% totals     (accounts for halogens=oxygen)</t>
  </si>
  <si>
    <t>Normalized to consensus of Lipari, BHVO, and NKT glasses on a whole session weighted means basis</t>
  </si>
  <si>
    <t>Only implements trace-element blank-correction based on multi-standard concensus (includes any additional adjustments to blank)</t>
  </si>
  <si>
    <t>Custom, lab-specific fields (not archived in the EarthChem Synthesis)</t>
  </si>
  <si>
    <t>Method Name</t>
  </si>
  <si>
    <t>Method DOI</t>
  </si>
  <si>
    <t>Populate this column only if you have different methods for different data lines. Otherwise enter your method name in cell C2</t>
  </si>
  <si>
    <t>Populate this column only if you have different methods for different data lines. Otherwise enter your method DOI in cell C3</t>
  </si>
  <si>
    <t xml:space="preserve"> Name of the analytical method; Should match name in method reference; If multiple methods, use column V</t>
  </si>
  <si>
    <t xml:space="preserve"> DOI for the analytical method description; If multiple methods, use column W</t>
  </si>
  <si>
    <t>StDev</t>
  </si>
  <si>
    <t>AVERAGE</t>
  </si>
  <si>
    <t>Mean</t>
  </si>
  <si>
    <t>single</t>
  </si>
  <si>
    <t>0000-0002-2918-980X</t>
  </si>
  <si>
    <t>glass</t>
  </si>
  <si>
    <t>Orthoclase Glass USGS-Corning</t>
  </si>
  <si>
    <t>Orthoclase Glass USGS-Corning (5609) MOD</t>
  </si>
  <si>
    <t>NKT-1g</t>
  </si>
  <si>
    <t>Lipari obsidian ID3506</t>
  </si>
  <si>
    <t>Libari obsidian ID3506</t>
  </si>
  <si>
    <t>BHVO-2G</t>
  </si>
  <si>
    <t>Low total</t>
  </si>
  <si>
    <t>N</t>
  </si>
  <si>
    <t>Outlier</t>
  </si>
  <si>
    <t>Average</t>
  </si>
  <si>
    <t>Area for data plots</t>
  </si>
  <si>
    <t>FeOT</t>
  </si>
  <si>
    <t xml:space="preserve">Type of material targeted or analyzed - e.g. glass (in shards or pumice), groundmass glass (between crystals in a crystal- or microcryst-rich tephra), melt inclusion glass, specific mineral phase (e.g. Fe-Ti oxides, feldspar) - For mineral abbreviations see: https://earthchem.org/ecl/vocabularies/#minerals </t>
  </si>
  <si>
    <t>REPORT ALL DATA - Data must not be censored (removed or replaced with zero) on the basis of detection limits or small negative values; Report all glass shard data with analytical totals of 65% or above; Include minor populations and outliers;</t>
  </si>
  <si>
    <t>Analyzed parameters (e.g. SiO2, TiO2, Total, Na-TDI%); Report normalized concentrations in weight percent (m/m%); Use as many columns as needed</t>
  </si>
  <si>
    <t>WRST 24057-tephra (CU1913)</t>
  </si>
  <si>
    <t>KN</t>
  </si>
  <si>
    <t>2020-01-01-A</t>
  </si>
  <si>
    <t>CU1913 on KN (SCK)</t>
  </si>
  <si>
    <t>WRST 24058-tephra (CU1914)</t>
  </si>
  <si>
    <t>CU1914 on KN (SCK)</t>
  </si>
  <si>
    <t>Low total, High Al outlier grain</t>
  </si>
  <si>
    <t>High Al outlier grain</t>
  </si>
  <si>
    <t>WRST 24075-tephra (CU1915)</t>
  </si>
  <si>
    <t>CU1915 on KN (SCK)</t>
  </si>
  <si>
    <t>High Mg outlier</t>
  </si>
  <si>
    <t>Low total, Feldspar</t>
  </si>
  <si>
    <t>NKT-1G</t>
  </si>
  <si>
    <t>38-250 micron size fraction, &lt;2.5 density fraction</t>
  </si>
  <si>
    <t xml:space="preserve">https://doi.org/10.26022/IEDA/112102 </t>
  </si>
  <si>
    <t>CU routine tephra glass version 6</t>
  </si>
  <si>
    <r>
      <t xml:space="preserve">Reference glasses - </t>
    </r>
    <r>
      <rPr>
        <sz val="16"/>
        <rFont val="Arial"/>
        <family val="2"/>
      </rPr>
      <t>organized by material and analysis date</t>
    </r>
  </si>
  <si>
    <t>alkali feldspar</t>
  </si>
  <si>
    <t>variable 8 or 5</t>
  </si>
  <si>
    <t>Kuehn-White-Goebel Nataeł Na’ 1.0</t>
  </si>
  <si>
    <t>BOF00000A</t>
  </si>
  <si>
    <t>BOF00000B</t>
  </si>
  <si>
    <t>BOF00000C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</si>
</sst>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6" formatCode="0.0"/>
    <numFmt numFmtId="167" formatCode="[$-409]yyyy/mm/dd\ h:mm\ AM/PM"/>
    <numFmt numFmtId="168" formatCode="[$-409]yyyy/mm/dd"/>
    <numFmt numFmtId="169" formatCode="[$-409]m/d/yy\ h:mm\ AM/PM;@"/>
  </numFmts>
  <fonts count="45">
    <font>
      <sz val="10"/>
      <color rgb="FF000000"/>
      <name val="Arial"/>
    </font>
    <font>
      <sz val="11"/>
      <color theme="1"/>
      <name val="Calibri"/>
      <family val="2"/>
      <scheme val="minor"/>
    </font>
    <font>
      <sz val="14"/>
      <color theme="1"/>
      <name val="Arial"/>
      <family val="2"/>
    </font>
    <font>
      <b/>
      <sz val="10"/>
      <color rgb="FF000000"/>
      <name val="Arial"/>
      <family val="2"/>
    </font>
    <font>
      <sz val="10"/>
      <color theme="1"/>
      <name val="Arial"/>
      <family val="2"/>
    </font>
    <font>
      <b/>
      <sz val="11"/>
      <color rgb="FF000000"/>
      <name val="Arial"/>
      <family val="2"/>
    </font>
    <font>
      <sz val="10"/>
      <color theme="1"/>
      <name val="Calibri"/>
      <family val="2"/>
    </font>
    <font>
      <sz val="10"/>
      <name val="Arial"/>
      <family val="2"/>
    </font>
    <font>
      <b/>
      <sz val="11"/>
      <color rgb="FF000000"/>
      <name val="Calibri"/>
      <family val="2"/>
    </font>
    <font>
      <b/>
      <sz val="10"/>
      <color theme="1"/>
      <name val="Arial"/>
      <family val="2"/>
    </font>
    <font>
      <sz val="11"/>
      <color theme="1"/>
      <name val="Arial"/>
      <family val="2"/>
    </font>
    <font>
      <b/>
      <sz val="10"/>
      <color rgb="FFFF0000"/>
      <name val="Roboto"/>
    </font>
    <font>
      <sz val="11"/>
      <color rgb="FF000000"/>
      <name val="Arial"/>
      <family val="2"/>
    </font>
    <font>
      <sz val="14"/>
      <color rgb="FFFFFFFF"/>
      <name val="Arial"/>
      <family val="2"/>
    </font>
    <font>
      <b/>
      <sz val="14"/>
      <color rgb="FFFFFFFF"/>
      <name val="Arial"/>
      <family val="2"/>
    </font>
    <font>
      <sz val="12"/>
      <color theme="1"/>
      <name val="Arial"/>
      <family val="2"/>
    </font>
    <font>
      <sz val="10"/>
      <color rgb="FFFF0000"/>
      <name val="Arial"/>
      <family val="2"/>
    </font>
    <font>
      <b/>
      <sz val="11"/>
      <color theme="1"/>
      <name val="Arial"/>
      <family val="2"/>
    </font>
    <font>
      <sz val="11"/>
      <color theme="1"/>
      <name val="Calibri"/>
      <family val="2"/>
    </font>
    <font>
      <sz val="11"/>
      <color rgb="FFFF0000"/>
      <name val="Arial"/>
      <family val="2"/>
    </font>
    <font>
      <b/>
      <sz val="11"/>
      <color rgb="FF000000"/>
      <name val="Arial, sans-serif"/>
    </font>
    <font>
      <b/>
      <sz val="11"/>
      <color rgb="FFFF0000"/>
      <name val="Arial, sans-serif"/>
    </font>
    <font>
      <sz val="14"/>
      <color rgb="FFFF0000"/>
      <name val="Arial"/>
      <family val="2"/>
    </font>
    <font>
      <b/>
      <sz val="20"/>
      <color rgb="FFDD0806"/>
      <name val="Arial"/>
      <family val="2"/>
    </font>
    <font>
      <sz val="11"/>
      <color rgb="FF000000"/>
      <name val="Roboto"/>
    </font>
    <font>
      <u/>
      <sz val="11"/>
      <color rgb="FF1155CC"/>
      <name val="Roboto"/>
    </font>
    <font>
      <u/>
      <sz val="11"/>
      <color theme="1"/>
      <name val="Arial"/>
      <family val="2"/>
    </font>
    <font>
      <u/>
      <sz val="11"/>
      <color rgb="FF1155CC"/>
      <name val="Arial"/>
      <family val="2"/>
    </font>
    <font>
      <b/>
      <sz val="11"/>
      <color rgb="FFFF0000"/>
      <name val="Arial"/>
      <family val="2"/>
    </font>
    <font>
      <sz val="10"/>
      <color rgb="FF000000"/>
      <name val="Arial"/>
      <family val="2"/>
    </font>
    <font>
      <b/>
      <sz val="10"/>
      <color rgb="FFFF0000"/>
      <name val="Arial"/>
      <family val="2"/>
    </font>
    <font>
      <b/>
      <sz val="10"/>
      <name val="Arial"/>
      <family val="2"/>
    </font>
    <font>
      <sz val="11"/>
      <color theme="1"/>
      <name val="Calibri"/>
      <family val="2"/>
      <scheme val="minor"/>
    </font>
    <font>
      <b/>
      <sz val="14"/>
      <name val="Arial"/>
      <family val="2"/>
    </font>
    <font>
      <sz val="12"/>
      <color rgb="FF00B050"/>
      <name val="Arial"/>
      <family val="2"/>
    </font>
    <font>
      <sz val="9"/>
      <name val="Arial"/>
      <family val="2"/>
    </font>
    <font>
      <sz val="11"/>
      <name val="Calibri"/>
      <family val="2"/>
      <scheme val="minor"/>
    </font>
    <font>
      <b/>
      <sz val="11"/>
      <color rgb="FFFF0000"/>
      <name val="Calibri"/>
      <family val="2"/>
    </font>
    <font>
      <sz val="16"/>
      <name val="Arial"/>
      <family val="2"/>
    </font>
    <font>
      <b/>
      <sz val="11"/>
      <name val="Calibri"/>
      <family val="2"/>
      <scheme val="minor"/>
    </font>
    <font>
      <b/>
      <sz val="20"/>
      <name val="Arial"/>
      <family val="2"/>
    </font>
    <font>
      <b/>
      <sz val="12"/>
      <name val="Arial"/>
      <family val="2"/>
    </font>
    <font>
      <b/>
      <sz val="12"/>
      <color rgb="FFDD0806"/>
      <name val="Arial"/>
      <family val="2"/>
    </font>
    <font>
      <sz val="14"/>
      <name val="Arial"/>
      <family val="2"/>
    </font>
    <font>
      <u/>
      <sz val="10"/>
      <color theme="10"/>
      <name val="Arial"/>
    </font>
  </fonts>
  <fills count="23">
    <fill>
      <patternFill patternType="none"/>
    </fill>
    <fill>
      <patternFill patternType="gray125"/>
    </fill>
    <fill>
      <patternFill patternType="solid">
        <fgColor rgb="FF808080"/>
        <bgColor rgb="FF808080"/>
      </patternFill>
    </fill>
    <fill>
      <patternFill patternType="solid">
        <fgColor rgb="FFBDD6EE"/>
        <bgColor rgb="FFBDD6EE"/>
      </patternFill>
    </fill>
    <fill>
      <patternFill patternType="solid">
        <fgColor theme="0"/>
        <bgColor theme="0"/>
      </patternFill>
    </fill>
    <fill>
      <patternFill patternType="solid">
        <fgColor rgb="FFFFFFFF"/>
        <bgColor rgb="FFFFFFFF"/>
      </patternFill>
    </fill>
    <fill>
      <patternFill patternType="solid">
        <fgColor rgb="FF632423"/>
        <bgColor rgb="FF632423"/>
      </patternFill>
    </fill>
    <fill>
      <patternFill patternType="solid">
        <fgColor rgb="FF974806"/>
        <bgColor rgb="FF974806"/>
      </patternFill>
    </fill>
    <fill>
      <patternFill patternType="solid">
        <fgColor rgb="FF4F6128"/>
        <bgColor rgb="FF4F6128"/>
      </patternFill>
    </fill>
    <fill>
      <patternFill patternType="solid">
        <fgColor rgb="FF0F243E"/>
        <bgColor rgb="FF0F243E"/>
      </patternFill>
    </fill>
    <fill>
      <patternFill patternType="solid">
        <fgColor rgb="FFFEF2CB"/>
        <bgColor rgb="FFFEF2CB"/>
      </patternFill>
    </fill>
    <fill>
      <patternFill patternType="solid">
        <fgColor rgb="FFDEEAF6"/>
        <bgColor rgb="FFDEEAF6"/>
      </patternFill>
    </fill>
    <fill>
      <patternFill patternType="solid">
        <fgColor theme="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indexed="53"/>
        <bgColor indexed="64"/>
      </patternFill>
    </fill>
    <fill>
      <patternFill patternType="solid">
        <fgColor rgb="FFCCFFCC"/>
        <bgColor rgb="FF000000"/>
      </patternFill>
    </fill>
    <fill>
      <patternFill patternType="solid">
        <fgColor rgb="FFFFFF00"/>
        <bgColor rgb="FF808080"/>
      </patternFill>
    </fill>
    <fill>
      <patternFill patternType="solid">
        <fgColor rgb="FFFFFF00"/>
        <bgColor theme="0"/>
      </patternFill>
    </fill>
  </fills>
  <borders count="18">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medium">
        <color rgb="FF000000"/>
      </bottom>
      <diagonal/>
    </border>
    <border>
      <left/>
      <right/>
      <top/>
      <bottom/>
      <diagonal/>
    </border>
    <border>
      <left style="thin">
        <color rgb="FF000000"/>
      </left>
      <right/>
      <top/>
      <bottom/>
      <diagonal/>
    </border>
    <border>
      <left/>
      <right/>
      <top style="thin">
        <color auto="1"/>
      </top>
      <bottom style="medium">
        <color auto="1"/>
      </bottom>
      <diagonal/>
    </border>
  </borders>
  <cellStyleXfs count="7">
    <xf numFmtId="0" fontId="0" fillId="0" borderId="0"/>
    <xf numFmtId="0" fontId="29" fillId="0" borderId="15"/>
    <xf numFmtId="0" fontId="32" fillId="0" borderId="15"/>
    <xf numFmtId="0" fontId="1" fillId="0" borderId="15"/>
    <xf numFmtId="0" fontId="1" fillId="0" borderId="15"/>
    <xf numFmtId="0" fontId="1" fillId="0" borderId="15"/>
    <xf numFmtId="0" fontId="44" fillId="0" borderId="0" applyNumberFormat="0" applyFill="0" applyBorder="0" applyAlignment="0" applyProtection="0"/>
  </cellStyleXfs>
  <cellXfs count="162">
    <xf numFmtId="0" fontId="0" fillId="0" borderId="0" xfId="0" applyFont="1" applyAlignment="1"/>
    <xf numFmtId="0" fontId="2" fillId="2" borderId="0" xfId="0" applyFont="1" applyFill="1" applyAlignment="1">
      <alignment vertical="center"/>
    </xf>
    <xf numFmtId="0" fontId="3" fillId="3" borderId="1"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164" fontId="4" fillId="0" borderId="0" xfId="0" applyNumberFormat="1" applyFont="1" applyAlignment="1">
      <alignment vertical="center"/>
    </xf>
    <xf numFmtId="2" fontId="4" fillId="0" borderId="0" xfId="0" applyNumberFormat="1" applyFont="1" applyAlignment="1">
      <alignment vertical="center"/>
    </xf>
    <xf numFmtId="2" fontId="4" fillId="0" borderId="0" xfId="0" applyNumberFormat="1"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3" fillId="3" borderId="4" xfId="0" applyFont="1" applyFill="1" applyBorder="1" applyAlignment="1">
      <alignment vertical="center"/>
    </xf>
    <xf numFmtId="0" fontId="9" fillId="3" borderId="4" xfId="0" applyFont="1" applyFill="1" applyBorder="1" applyAlignment="1">
      <alignment vertical="center"/>
    </xf>
    <xf numFmtId="0" fontId="3" fillId="3" borderId="9" xfId="0" applyFont="1" applyFill="1" applyBorder="1" applyAlignment="1">
      <alignment vertical="center"/>
    </xf>
    <xf numFmtId="2" fontId="4" fillId="0" borderId="0" xfId="0" applyNumberFormat="1" applyFont="1" applyAlignment="1">
      <alignment horizontal="left" vertical="center"/>
    </xf>
    <xf numFmtId="2" fontId="10" fillId="0" borderId="0" xfId="0" applyNumberFormat="1" applyFont="1" applyAlignment="1">
      <alignment horizontal="left" vertical="center"/>
    </xf>
    <xf numFmtId="2" fontId="10" fillId="0" borderId="0" xfId="0" applyNumberFormat="1" applyFont="1" applyAlignment="1">
      <alignment horizontal="center" vertical="center"/>
    </xf>
    <xf numFmtId="0" fontId="12" fillId="0" borderId="0" xfId="0" applyFont="1" applyAlignment="1">
      <alignment horizontal="left"/>
    </xf>
    <xf numFmtId="0" fontId="13" fillId="6" borderId="12" xfId="0" applyFont="1" applyFill="1" applyBorder="1" applyAlignment="1">
      <alignment vertical="center"/>
    </xf>
    <xf numFmtId="0" fontId="13" fillId="6" borderId="12" xfId="0" applyFont="1" applyFill="1" applyBorder="1" applyAlignment="1">
      <alignment horizontal="center" vertical="center"/>
    </xf>
    <xf numFmtId="0" fontId="13" fillId="7" borderId="12" xfId="0" applyFont="1" applyFill="1" applyBorder="1" applyAlignment="1">
      <alignment horizontal="left" vertical="center"/>
    </xf>
    <xf numFmtId="0" fontId="13" fillId="8" borderId="12" xfId="0" applyFont="1" applyFill="1" applyBorder="1" applyAlignment="1">
      <alignment horizontal="left" vertical="center"/>
    </xf>
    <xf numFmtId="0" fontId="13" fillId="9" borderId="12" xfId="0" applyFont="1" applyFill="1" applyBorder="1" applyAlignment="1">
      <alignment horizontal="left" vertical="center"/>
    </xf>
    <xf numFmtId="0" fontId="14" fillId="9" borderId="12" xfId="0" applyFont="1" applyFill="1" applyBorder="1" applyAlignment="1">
      <alignment horizontal="left" vertical="center"/>
    </xf>
    <xf numFmtId="0" fontId="15" fillId="2" borderId="0" xfId="0" applyFont="1" applyFill="1" applyAlignment="1">
      <alignment horizontal="center" vertical="center" wrapText="1"/>
    </xf>
    <xf numFmtId="0" fontId="10" fillId="2" borderId="0" xfId="0" applyFont="1" applyFill="1" applyAlignment="1">
      <alignment horizontal="center" vertical="center" wrapText="1"/>
    </xf>
    <xf numFmtId="0" fontId="28" fillId="0" borderId="17" xfId="0" applyFont="1" applyBorder="1" applyAlignment="1">
      <alignment horizontal="right" vertical="center"/>
    </xf>
    <xf numFmtId="0" fontId="28" fillId="0" borderId="17" xfId="0" applyFont="1" applyBorder="1" applyAlignment="1">
      <alignment horizontal="left" vertical="center"/>
    </xf>
    <xf numFmtId="0" fontId="15" fillId="0" borderId="15" xfId="1" applyFont="1" applyAlignment="1">
      <alignment horizontal="center" vertical="center" wrapText="1"/>
    </xf>
    <xf numFmtId="164" fontId="4" fillId="0" borderId="15" xfId="2" applyNumberFormat="1" applyFont="1" applyAlignment="1">
      <alignment horizontal="center" vertical="center" wrapText="1"/>
    </xf>
    <xf numFmtId="164" fontId="9" fillId="0" borderId="15" xfId="2" applyNumberFormat="1" applyFont="1" applyAlignment="1">
      <alignment horizontal="center" vertical="center" wrapText="1"/>
    </xf>
    <xf numFmtId="0" fontId="9" fillId="0" borderId="15" xfId="2" applyFont="1" applyAlignment="1">
      <alignment horizontal="center" vertical="center" wrapText="1"/>
    </xf>
    <xf numFmtId="2" fontId="9" fillId="0" borderId="15" xfId="2" applyNumberFormat="1" applyFont="1" applyAlignment="1">
      <alignment horizontal="center" vertical="center" wrapText="1"/>
    </xf>
    <xf numFmtId="1" fontId="4" fillId="0" borderId="15" xfId="2" applyNumberFormat="1" applyFont="1" applyAlignment="1">
      <alignment horizontal="center" vertical="center" wrapText="1"/>
    </xf>
    <xf numFmtId="0" fontId="0" fillId="0" borderId="0" xfId="0"/>
    <xf numFmtId="0" fontId="0" fillId="0" borderId="0" xfId="0" applyAlignment="1">
      <alignment horizontal="center" vertical="center"/>
    </xf>
    <xf numFmtId="0" fontId="0" fillId="0" borderId="0" xfId="0" applyAlignment="1">
      <alignment horizontal="center"/>
    </xf>
    <xf numFmtId="2" fontId="0" fillId="0" borderId="0" xfId="0" applyNumberFormat="1" applyAlignment="1">
      <alignment horizontal="center"/>
    </xf>
    <xf numFmtId="2" fontId="33" fillId="12" borderId="0" xfId="0" applyNumberFormat="1" applyFont="1" applyFill="1"/>
    <xf numFmtId="164" fontId="29" fillId="12" borderId="15" xfId="1" applyNumberFormat="1" applyFill="1" applyAlignment="1">
      <alignment horizontal="center"/>
    </xf>
    <xf numFmtId="2" fontId="29" fillId="12" borderId="15" xfId="1" applyNumberFormat="1" applyFill="1" applyAlignment="1">
      <alignment horizontal="center"/>
    </xf>
    <xf numFmtId="166" fontId="29" fillId="12" borderId="15" xfId="1" applyNumberFormat="1" applyFill="1" applyAlignment="1">
      <alignment horizontal="center"/>
    </xf>
    <xf numFmtId="166" fontId="0" fillId="0" borderId="0" xfId="0" applyNumberFormat="1" applyAlignment="1">
      <alignment horizontal="center"/>
    </xf>
    <xf numFmtId="0" fontId="29" fillId="13" borderId="15" xfId="1" applyFill="1" applyAlignment="1">
      <alignment horizontal="center"/>
    </xf>
    <xf numFmtId="2" fontId="0" fillId="13" borderId="0" xfId="0" applyNumberFormat="1" applyFill="1" applyAlignment="1">
      <alignment horizontal="center"/>
    </xf>
    <xf numFmtId="164" fontId="0" fillId="13" borderId="0" xfId="0" applyNumberFormat="1" applyFill="1" applyAlignment="1">
      <alignment horizontal="center"/>
    </xf>
    <xf numFmtId="0" fontId="29" fillId="13" borderId="15" xfId="1" applyFill="1"/>
    <xf numFmtId="2" fontId="29" fillId="13" borderId="15" xfId="1" applyNumberFormat="1" applyFill="1"/>
    <xf numFmtId="1" fontId="33" fillId="14" borderId="0" xfId="0" applyNumberFormat="1" applyFont="1" applyFill="1"/>
    <xf numFmtId="0" fontId="29" fillId="14" borderId="15" xfId="1" applyFill="1"/>
    <xf numFmtId="0" fontId="0" fillId="14" borderId="0" xfId="0" applyFill="1"/>
    <xf numFmtId="2" fontId="34" fillId="14" borderId="0" xfId="0" applyNumberFormat="1" applyFont="1" applyFill="1" applyAlignment="1">
      <alignment horizontal="left"/>
    </xf>
    <xf numFmtId="0" fontId="13" fillId="6" borderId="13" xfId="2" applyFont="1" applyFill="1" applyBorder="1" applyAlignment="1">
      <alignment vertical="center"/>
    </xf>
    <xf numFmtId="0" fontId="13" fillId="6" borderId="12" xfId="2" applyFont="1" applyFill="1" applyBorder="1" applyAlignment="1">
      <alignment horizontal="center" vertical="center"/>
    </xf>
    <xf numFmtId="0" fontId="13" fillId="6" borderId="12" xfId="2" applyFont="1" applyFill="1" applyBorder="1" applyAlignment="1">
      <alignment vertical="center"/>
    </xf>
    <xf numFmtId="2" fontId="13" fillId="6" borderId="12" xfId="2" applyNumberFormat="1" applyFont="1" applyFill="1" applyBorder="1" applyAlignment="1">
      <alignment vertical="center"/>
    </xf>
    <xf numFmtId="164" fontId="0" fillId="0" borderId="0" xfId="0" applyNumberFormat="1" applyAlignment="1">
      <alignment horizontal="center"/>
    </xf>
    <xf numFmtId="2" fontId="31" fillId="0" borderId="0" xfId="0" applyNumberFormat="1" applyFont="1" applyAlignment="1">
      <alignment horizontal="center"/>
    </xf>
    <xf numFmtId="1" fontId="0" fillId="0" borderId="0" xfId="0" applyNumberFormat="1" applyAlignment="1">
      <alignment horizontal="center"/>
    </xf>
    <xf numFmtId="0" fontId="31" fillId="0" borderId="0" xfId="0" applyFont="1" applyAlignment="1">
      <alignment horizontal="center"/>
    </xf>
    <xf numFmtId="0" fontId="18" fillId="0" borderId="0" xfId="0" applyFont="1" applyAlignment="1">
      <alignmen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0" borderId="0" xfId="0" applyAlignment="1">
      <alignment vertical="center"/>
    </xf>
    <xf numFmtId="0" fontId="0" fillId="3" borderId="4" xfId="0" applyFill="1" applyBorder="1" applyAlignment="1">
      <alignmen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8" fillId="0" borderId="0" xfId="0" applyFont="1"/>
    <xf numFmtId="0" fontId="0" fillId="4" borderId="7" xfId="0" applyFill="1" applyBorder="1" applyAlignment="1">
      <alignment horizontal="left" vertical="center"/>
    </xf>
    <xf numFmtId="0" fontId="0" fillId="4" borderId="8" xfId="0" applyFill="1" applyBorder="1" applyAlignment="1">
      <alignment horizontal="left" vertical="center"/>
    </xf>
    <xf numFmtId="0" fontId="11" fillId="5" borderId="0" xfId="0" applyFont="1" applyFill="1"/>
    <xf numFmtId="164" fontId="4" fillId="0" borderId="15" xfId="0" applyNumberFormat="1" applyFont="1" applyBorder="1" applyAlignment="1">
      <alignment vertical="center"/>
    </xf>
    <xf numFmtId="2" fontId="4" fillId="0" borderId="15" xfId="0" applyNumberFormat="1" applyFont="1" applyBorder="1" applyAlignment="1">
      <alignment vertical="center"/>
    </xf>
    <xf numFmtId="0" fontId="0" fillId="4" borderId="10" xfId="0" applyFill="1" applyBorder="1" applyAlignment="1">
      <alignment horizontal="left" vertical="center"/>
    </xf>
    <xf numFmtId="0" fontId="0" fillId="4" borderId="11" xfId="0" applyFill="1" applyBorder="1" applyAlignment="1">
      <alignment horizontal="left" vertical="center"/>
    </xf>
    <xf numFmtId="0" fontId="12" fillId="0" borderId="0" xfId="0" applyFont="1"/>
    <xf numFmtId="2" fontId="17" fillId="10" borderId="14" xfId="0" applyNumberFormat="1" applyFont="1" applyFill="1" applyBorder="1" applyAlignment="1">
      <alignment horizontal="center" vertical="center" wrapText="1"/>
    </xf>
    <xf numFmtId="2" fontId="17" fillId="11" borderId="14" xfId="0" applyNumberFormat="1" applyFont="1" applyFill="1" applyBorder="1" applyAlignment="1">
      <alignment horizontal="center" vertical="center" wrapText="1"/>
    </xf>
    <xf numFmtId="2" fontId="10" fillId="11" borderId="14" xfId="0" applyNumberFormat="1" applyFont="1" applyFill="1" applyBorder="1" applyAlignment="1">
      <alignment horizontal="center" vertical="center" wrapText="1"/>
    </xf>
    <xf numFmtId="0" fontId="23" fillId="0" borderId="0" xfId="0" applyFont="1" applyAlignment="1">
      <alignment vertical="center" wrapText="1"/>
    </xf>
    <xf numFmtId="0" fontId="16" fillId="0" borderId="0" xfId="0" applyFont="1"/>
    <xf numFmtId="0" fontId="16" fillId="0" borderId="0" xfId="0" applyFont="1" applyAlignment="1">
      <alignment vertical="center"/>
    </xf>
    <xf numFmtId="0" fontId="31" fillId="0" borderId="0" xfId="0" applyFont="1"/>
    <xf numFmtId="0" fontId="4" fillId="0" borderId="15" xfId="1" applyFont="1" applyAlignment="1">
      <alignment horizontal="center"/>
    </xf>
    <xf numFmtId="0" fontId="0" fillId="0" borderId="0" xfId="0" applyAlignment="1">
      <alignment horizontal="left"/>
    </xf>
    <xf numFmtId="1" fontId="31" fillId="0" borderId="0" xfId="0" applyNumberFormat="1" applyFont="1" applyAlignment="1">
      <alignment horizontal="center"/>
    </xf>
    <xf numFmtId="166" fontId="31" fillId="15" borderId="0" xfId="0" applyNumberFormat="1" applyFont="1" applyFill="1" applyAlignment="1">
      <alignment horizontal="center"/>
    </xf>
    <xf numFmtId="164" fontId="31" fillId="15" borderId="0" xfId="0" applyNumberFormat="1" applyFont="1" applyFill="1" applyAlignment="1">
      <alignment horizontal="center"/>
    </xf>
    <xf numFmtId="2" fontId="31" fillId="15" borderId="0" xfId="0" applyNumberFormat="1" applyFont="1" applyFill="1" applyAlignment="1">
      <alignment horizontal="center"/>
    </xf>
    <xf numFmtId="1" fontId="31" fillId="17" borderId="0" xfId="0" applyNumberFormat="1" applyFont="1" applyFill="1" applyAlignment="1">
      <alignment horizontal="center"/>
    </xf>
    <xf numFmtId="2" fontId="31" fillId="0" borderId="0" xfId="0" applyNumberFormat="1" applyFont="1"/>
    <xf numFmtId="0" fontId="30" fillId="0" borderId="0" xfId="0" applyFont="1" applyAlignment="1">
      <alignment horizontal="center"/>
    </xf>
    <xf numFmtId="168" fontId="37" fillId="0" borderId="15" xfId="1" applyNumberFormat="1" applyFont="1" applyAlignment="1">
      <alignment horizontal="center"/>
    </xf>
    <xf numFmtId="164" fontId="31" fillId="0" borderId="0" xfId="0" applyNumberFormat="1" applyFont="1" applyAlignment="1">
      <alignment horizontal="center" wrapText="1"/>
    </xf>
    <xf numFmtId="164" fontId="31" fillId="0" borderId="0" xfId="0" applyNumberFormat="1" applyFont="1" applyAlignment="1">
      <alignment horizontal="center"/>
    </xf>
    <xf numFmtId="1" fontId="31" fillId="0" borderId="0" xfId="0" applyNumberFormat="1" applyFont="1" applyAlignment="1">
      <alignment horizontal="center" wrapText="1"/>
    </xf>
    <xf numFmtId="0" fontId="31" fillId="18" borderId="0" xfId="0" applyFont="1" applyFill="1"/>
    <xf numFmtId="164" fontId="31" fillId="18" borderId="0" xfId="0" applyNumberFormat="1" applyFont="1" applyFill="1" applyAlignment="1">
      <alignment horizontal="center"/>
    </xf>
    <xf numFmtId="2" fontId="31" fillId="18" borderId="0" xfId="0" applyNumberFormat="1" applyFont="1" applyFill="1" applyAlignment="1">
      <alignment horizontal="center"/>
    </xf>
    <xf numFmtId="0" fontId="39" fillId="0" borderId="0" xfId="0" applyFont="1" applyAlignment="1">
      <alignment horizontal="center"/>
    </xf>
    <xf numFmtId="2" fontId="0" fillId="16" borderId="0" xfId="0" applyNumberFormat="1" applyFill="1" applyAlignment="1">
      <alignment horizontal="center"/>
    </xf>
    <xf numFmtId="2" fontId="31" fillId="19" borderId="17" xfId="0" applyNumberFormat="1" applyFont="1" applyFill="1" applyBorder="1" applyAlignment="1">
      <alignment horizontal="center" vertical="center"/>
    </xf>
    <xf numFmtId="0" fontId="0" fillId="0" borderId="15" xfId="0" applyBorder="1" applyAlignment="1">
      <alignment horizontal="center" vertical="center"/>
    </xf>
    <xf numFmtId="0" fontId="10" fillId="0" borderId="0" xfId="0" applyFont="1" applyAlignment="1">
      <alignment horizontal="center" vertical="center"/>
    </xf>
    <xf numFmtId="0" fontId="13" fillId="7" borderId="12" xfId="0" applyFont="1" applyFill="1" applyBorder="1" applyAlignment="1">
      <alignment horizontal="center" vertical="center"/>
    </xf>
    <xf numFmtId="2" fontId="19" fillId="11" borderId="14" xfId="1" applyNumberFormat="1" applyFont="1" applyFill="1" applyBorder="1" applyAlignment="1">
      <alignment horizontal="center" vertical="center" wrapText="1"/>
    </xf>
    <xf numFmtId="164" fontId="41" fillId="18" borderId="0" xfId="0" applyNumberFormat="1" applyFont="1" applyFill="1" applyAlignment="1">
      <alignment horizontal="center"/>
    </xf>
    <xf numFmtId="0" fontId="13" fillId="6" borderId="16" xfId="0" applyFont="1" applyFill="1" applyBorder="1" applyAlignment="1">
      <alignment vertical="center"/>
    </xf>
    <xf numFmtId="2" fontId="19" fillId="11" borderId="14" xfId="0" applyNumberFormat="1" applyFont="1" applyFill="1" applyBorder="1" applyAlignment="1">
      <alignment horizontal="center" vertical="center" wrapText="1"/>
    </xf>
    <xf numFmtId="0" fontId="29" fillId="0" borderId="0" xfId="0" applyFont="1"/>
    <xf numFmtId="0" fontId="29" fillId="0" borderId="0" xfId="0" applyFont="1" applyAlignment="1">
      <alignment horizontal="center"/>
    </xf>
    <xf numFmtId="0" fontId="29" fillId="16" borderId="0" xfId="0" applyFont="1" applyFill="1" applyAlignment="1">
      <alignment horizontal="center"/>
    </xf>
    <xf numFmtId="166" fontId="0" fillId="0" borderId="0" xfId="0" applyNumberFormat="1"/>
    <xf numFmtId="1" fontId="39" fillId="0" borderId="0" xfId="0" applyNumberFormat="1" applyFont="1" applyAlignment="1">
      <alignment horizontal="center"/>
    </xf>
    <xf numFmtId="1" fontId="31" fillId="15" borderId="0" xfId="0" applyNumberFormat="1" applyFont="1" applyFill="1" applyAlignment="1">
      <alignment horizontal="center"/>
    </xf>
    <xf numFmtId="15" fontId="39" fillId="0" borderId="0" xfId="0" applyNumberFormat="1" applyFont="1"/>
    <xf numFmtId="2" fontId="0" fillId="15" borderId="0" xfId="0" applyNumberFormat="1" applyFill="1" applyAlignment="1">
      <alignment horizontal="center"/>
    </xf>
    <xf numFmtId="164" fontId="0" fillId="15" borderId="0" xfId="0" applyNumberFormat="1" applyFill="1" applyAlignment="1">
      <alignment horizontal="center"/>
    </xf>
    <xf numFmtId="1" fontId="0" fillId="15" borderId="0" xfId="0" applyNumberFormat="1" applyFill="1" applyAlignment="1">
      <alignment horizontal="center"/>
    </xf>
    <xf numFmtId="2" fontId="31" fillId="0" borderId="15" xfId="0" applyNumberFormat="1" applyFont="1" applyBorder="1"/>
    <xf numFmtId="2" fontId="7" fillId="0" borderId="15" xfId="0" applyNumberFormat="1" applyFont="1" applyBorder="1" applyAlignment="1">
      <alignment horizontal="center"/>
    </xf>
    <xf numFmtId="164" fontId="7" fillId="0" borderId="15" xfId="0" applyNumberFormat="1" applyFont="1" applyBorder="1" applyAlignment="1">
      <alignment horizontal="center"/>
    </xf>
    <xf numFmtId="0" fontId="7" fillId="0" borderId="15" xfId="0" applyFont="1" applyBorder="1" applyAlignment="1">
      <alignment horizontal="center"/>
    </xf>
    <xf numFmtId="169" fontId="36" fillId="0" borderId="15" xfId="4" applyNumberFormat="1" applyFont="1" applyAlignment="1">
      <alignment horizontal="center"/>
    </xf>
    <xf numFmtId="0" fontId="13" fillId="8" borderId="12" xfId="0" applyFont="1" applyFill="1" applyBorder="1" applyAlignment="1">
      <alignment horizontal="center" vertical="center"/>
    </xf>
    <xf numFmtId="164" fontId="0" fillId="0" borderId="0" xfId="0" applyNumberFormat="1"/>
    <xf numFmtId="166" fontId="0" fillId="15" borderId="0" xfId="0" applyNumberFormat="1" applyFill="1" applyAlignment="1">
      <alignment horizontal="center"/>
    </xf>
    <xf numFmtId="166" fontId="31" fillId="20" borderId="15" xfId="0" applyNumberFormat="1" applyFont="1" applyFill="1" applyBorder="1" applyAlignment="1">
      <alignment horizontal="center"/>
    </xf>
    <xf numFmtId="166" fontId="7" fillId="20" borderId="15" xfId="0" applyNumberFormat="1" applyFont="1" applyFill="1" applyBorder="1" applyAlignment="1">
      <alignment horizontal="center"/>
    </xf>
    <xf numFmtId="0" fontId="40" fillId="16" borderId="0" xfId="0" applyFont="1" applyFill="1"/>
    <xf numFmtId="0" fontId="0" fillId="16" borderId="0" xfId="0" applyFill="1"/>
    <xf numFmtId="0" fontId="31" fillId="16" borderId="0" xfId="0" applyFont="1" applyFill="1"/>
    <xf numFmtId="0" fontId="0" fillId="16" borderId="0" xfId="0" applyFill="1" applyAlignment="1">
      <alignment horizontal="center"/>
    </xf>
    <xf numFmtId="1" fontId="31" fillId="16" borderId="0" xfId="0" applyNumberFormat="1" applyFont="1" applyFill="1" applyAlignment="1">
      <alignment horizontal="center"/>
    </xf>
    <xf numFmtId="0" fontId="31" fillId="16" borderId="0" xfId="0" applyFont="1" applyFill="1" applyAlignment="1">
      <alignment horizontal="center"/>
    </xf>
    <xf numFmtId="0" fontId="15" fillId="21" borderId="0" xfId="0" applyFont="1" applyFill="1" applyAlignment="1">
      <alignment horizontal="center" vertical="center" wrapText="1"/>
    </xf>
    <xf numFmtId="167" fontId="18" fillId="16" borderId="15" xfId="1" applyNumberFormat="1" applyFont="1" applyFill="1" applyAlignment="1">
      <alignment horizontal="center"/>
    </xf>
    <xf numFmtId="0" fontId="35" fillId="16" borderId="0" xfId="0" applyFont="1" applyFill="1" applyAlignment="1">
      <alignment horizontal="center"/>
    </xf>
    <xf numFmtId="2" fontId="31" fillId="16" borderId="0" xfId="0" applyNumberFormat="1" applyFont="1" applyFill="1" applyAlignment="1">
      <alignment horizontal="center" wrapText="1"/>
    </xf>
    <xf numFmtId="2" fontId="31" fillId="16" borderId="0" xfId="0" applyNumberFormat="1" applyFont="1" applyFill="1" applyAlignment="1">
      <alignment horizontal="center"/>
    </xf>
    <xf numFmtId="164" fontId="31" fillId="16" borderId="0" xfId="0" applyNumberFormat="1" applyFont="1" applyFill="1" applyAlignment="1">
      <alignment horizontal="center"/>
    </xf>
    <xf numFmtId="164" fontId="31" fillId="16" borderId="0" xfId="0" applyNumberFormat="1" applyFont="1" applyFill="1" applyAlignment="1">
      <alignment horizontal="center" wrapText="1"/>
    </xf>
    <xf numFmtId="166" fontId="31" fillId="16" borderId="0" xfId="0" applyNumberFormat="1" applyFont="1" applyFill="1" applyAlignment="1">
      <alignment horizontal="center" wrapText="1"/>
    </xf>
    <xf numFmtId="1" fontId="31" fillId="16" borderId="0" xfId="0" applyNumberFormat="1" applyFont="1" applyFill="1" applyAlignment="1">
      <alignment horizontal="center" wrapText="1"/>
    </xf>
    <xf numFmtId="2" fontId="31" fillId="16" borderId="0" xfId="0" applyNumberFormat="1" applyFont="1" applyFill="1" applyAlignment="1">
      <alignment horizontal="left"/>
    </xf>
    <xf numFmtId="0" fontId="0" fillId="0" borderId="0" xfId="0" applyFont="1" applyAlignment="1">
      <alignment horizontal="center"/>
    </xf>
    <xf numFmtId="2" fontId="43" fillId="12" borderId="0" xfId="0" applyNumberFormat="1" applyFont="1" applyFill="1"/>
    <xf numFmtId="0" fontId="43" fillId="13" borderId="0" xfId="0" applyFont="1" applyFill="1"/>
    <xf numFmtId="0" fontId="29" fillId="22" borderId="2" xfId="0" applyFont="1" applyFill="1" applyBorder="1" applyAlignment="1">
      <alignment horizontal="left" vertical="center"/>
    </xf>
    <xf numFmtId="2" fontId="12" fillId="0" borderId="0" xfId="0" applyNumberFormat="1" applyFont="1" applyAlignment="1">
      <alignment horizontal="center" vertical="top" wrapText="1"/>
    </xf>
    <xf numFmtId="2" fontId="19" fillId="0" borderId="0" xfId="0" applyNumberFormat="1" applyFont="1" applyAlignment="1">
      <alignment horizontal="center" vertical="top" wrapText="1"/>
    </xf>
    <xf numFmtId="0" fontId="10" fillId="2" borderId="0" xfId="0" applyFont="1" applyFill="1" applyAlignment="1">
      <alignment horizontal="center" vertical="top" wrapText="1"/>
    </xf>
    <xf numFmtId="2" fontId="10" fillId="0" borderId="0" xfId="0" applyNumberFormat="1" applyFont="1" applyAlignment="1">
      <alignment horizontal="center" vertical="top" wrapText="1"/>
    </xf>
    <xf numFmtId="2" fontId="26" fillId="0" borderId="0" xfId="0" applyNumberFormat="1" applyFont="1" applyAlignment="1">
      <alignment horizontal="center" vertical="top" wrapText="1"/>
    </xf>
    <xf numFmtId="0" fontId="0" fillId="0" borderId="0" xfId="0" applyAlignment="1">
      <alignment vertical="top"/>
    </xf>
    <xf numFmtId="0" fontId="44" fillId="4" borderId="7" xfId="6" applyFill="1" applyBorder="1" applyAlignment="1">
      <alignment horizontal="left" vertical="center"/>
    </xf>
    <xf numFmtId="0" fontId="42" fillId="0" borderId="0" xfId="0" applyFont="1" applyAlignment="1">
      <alignment vertical="center" wrapText="1"/>
    </xf>
    <xf numFmtId="2" fontId="43" fillId="12" borderId="0" xfId="0" applyNumberFormat="1" applyFont="1" applyFill="1" applyAlignment="1">
      <alignment vertical="top"/>
    </xf>
    <xf numFmtId="164" fontId="29" fillId="12" borderId="15" xfId="1" applyNumberFormat="1" applyFill="1" applyAlignment="1">
      <alignment horizontal="center" vertical="top"/>
    </xf>
    <xf numFmtId="2" fontId="29" fillId="12" borderId="15" xfId="1" applyNumberFormat="1" applyFill="1" applyAlignment="1">
      <alignment horizontal="center" vertical="top"/>
    </xf>
    <xf numFmtId="2" fontId="33" fillId="12" borderId="0" xfId="0" applyNumberFormat="1" applyFont="1" applyFill="1" applyAlignment="1">
      <alignment vertical="top"/>
    </xf>
    <xf numFmtId="166" fontId="29" fillId="12" borderId="15" xfId="1" applyNumberFormat="1" applyFill="1" applyAlignment="1">
      <alignment horizontal="center" vertical="top"/>
    </xf>
  </cellXfs>
  <cellStyles count="7">
    <cellStyle name="Hyperlink" xfId="6" builtinId="8"/>
    <cellStyle name="Normal" xfId="0" builtinId="0"/>
    <cellStyle name="Normal 11" xfId="4"/>
    <cellStyle name="Normal 11 2" xfId="5"/>
    <cellStyle name="Normal 2" xfId="2"/>
    <cellStyle name="Normal 2 2" xfId="1"/>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WRST 24057-tephra (CU1913)</c:v>
          </c:tx>
          <c:spPr>
            <a:ln w="28575" cap="rnd">
              <a:noFill/>
              <a:round/>
            </a:ln>
            <a:effectLst/>
          </c:spPr>
          <c:marker>
            <c:symbol val="circle"/>
            <c:size val="5"/>
            <c:spPr>
              <a:solidFill>
                <a:schemeClr val="accent1"/>
              </a:solidFill>
              <a:ln w="9525">
                <a:solidFill>
                  <a:schemeClr val="accent1"/>
                </a:solidFill>
              </a:ln>
              <a:effectLst/>
            </c:spPr>
          </c:marker>
          <c:xVal>
            <c:numLit>
              <c:formatCode>General</c:formatCode>
              <c:ptCount val="18"/>
              <c:pt idx="0">
                <c:v>66.350526452676419</c:v>
              </c:pt>
              <c:pt idx="1">
                <c:v>66.394885033448446</c:v>
              </c:pt>
              <c:pt idx="2">
                <c:v>65.977088355272429</c:v>
              </c:pt>
              <c:pt idx="3">
                <c:v>65.179569698294941</c:v>
              </c:pt>
              <c:pt idx="4">
                <c:v>65.63534663798238</c:v>
              </c:pt>
              <c:pt idx="5">
                <c:v>66.566301615216219</c:v>
              </c:pt>
              <c:pt idx="6">
                <c:v>64.979091903745925</c:v>
              </c:pt>
              <c:pt idx="7">
                <c:v>66.604302230992801</c:v>
              </c:pt>
              <c:pt idx="8">
                <c:v>66.995536513424398</c:v>
              </c:pt>
              <c:pt idx="9">
                <c:v>66.579470958818575</c:v>
              </c:pt>
              <c:pt idx="10">
                <c:v>65.084197066179499</c:v>
              </c:pt>
              <c:pt idx="11">
                <c:v>68.16712429061343</c:v>
              </c:pt>
              <c:pt idx="12">
                <c:v>68.091321126380819</c:v>
              </c:pt>
              <c:pt idx="13">
                <c:v>68.057042855617567</c:v>
              </c:pt>
              <c:pt idx="14">
                <c:v>66.935675940229672</c:v>
              </c:pt>
              <c:pt idx="15">
                <c:v>65.122324093364966</c:v>
              </c:pt>
              <c:pt idx="16">
                <c:v>67.370436130019144</c:v>
              </c:pt>
              <c:pt idx="17">
                <c:v>66.612038603171783</c:v>
              </c:pt>
            </c:numLit>
          </c:xVal>
          <c:yVal>
            <c:numLit>
              <c:formatCode>General</c:formatCode>
              <c:ptCount val="1048594"/>
              <c:pt idx="0">
                <c:v>4.9925899673566692</c:v>
              </c:pt>
              <c:pt idx="1">
                <c:v>5.1554797595855115</c:v>
              </c:pt>
              <c:pt idx="2">
                <c:v>5.0999207575180634</c:v>
              </c:pt>
              <c:pt idx="3">
                <c:v>5.3155854785051684</c:v>
              </c:pt>
              <c:pt idx="4">
                <c:v>5.4593726561817828</c:v>
              </c:pt>
              <c:pt idx="5">
                <c:v>5.3896234074194762</c:v>
              </c:pt>
              <c:pt idx="6">
                <c:v>5.5158254121033483</c:v>
              </c:pt>
              <c:pt idx="7">
                <c:v>4.8492822857110154</c:v>
              </c:pt>
              <c:pt idx="8">
                <c:v>4.6635541075679496</c:v>
              </c:pt>
              <c:pt idx="9">
                <c:v>4.8009610464753187</c:v>
              </c:pt>
              <c:pt idx="10">
                <c:v>5.3802289009112503</c:v>
              </c:pt>
              <c:pt idx="11">
                <c:v>4.2494998067217429</c:v>
              </c:pt>
              <c:pt idx="12">
                <c:v>4.2475041068952253</c:v>
              </c:pt>
              <c:pt idx="13">
                <c:v>4.2926828022153956</c:v>
              </c:pt>
              <c:pt idx="14">
                <c:v>4.2855060232548059</c:v>
              </c:pt>
              <c:pt idx="15">
                <c:v>5.2933405567720273</c:v>
              </c:pt>
              <c:pt idx="16">
                <c:v>4.8861992574981112</c:v>
              </c:pt>
              <c:pt idx="17">
                <c:v>5.4896200261143013</c:v>
              </c:pt>
              <c:pt idx="33">
                <c:v>0</c:v>
              </c:pt>
              <c:pt idx="40">
                <c:v>14.676226991439581</c:v>
              </c:pt>
              <c:pt idx="41">
                <c:v>14.493080752105595</c:v>
              </c:pt>
              <c:pt idx="42">
                <c:v>14.564449532085346</c:v>
              </c:pt>
              <c:pt idx="43">
                <c:v>14.913393486786536</c:v>
              </c:pt>
              <c:pt idx="44">
                <c:v>14.586240363899016</c:v>
              </c:pt>
              <c:pt idx="45">
                <c:v>14.418095626516333</c:v>
              </c:pt>
              <c:pt idx="46">
                <c:v>14.517973347468233</c:v>
              </c:pt>
              <c:pt idx="47">
                <c:v>14.511506153962022</c:v>
              </c:pt>
              <c:pt idx="48">
                <c:v>14.404151310641133</c:v>
              </c:pt>
              <c:pt idx="49">
                <c:v>14.426943844582619</c:v>
              </c:pt>
              <c:pt idx="50">
                <c:v>14.580761592777764</c:v>
              </c:pt>
              <c:pt idx="51">
                <c:v>14.260106078306778</c:v>
              </c:pt>
              <c:pt idx="52">
                <c:v>14.225908832766784</c:v>
              </c:pt>
              <c:pt idx="53">
                <c:v>14.062844942913689</c:v>
              </c:pt>
              <c:pt idx="54">
                <c:v>14.283598557565997</c:v>
              </c:pt>
              <c:pt idx="55">
                <c:v>14.630400951131007</c:v>
              </c:pt>
              <c:pt idx="56">
                <c:v>13.894019115935571</c:v>
              </c:pt>
              <c:pt idx="57">
                <c:v>13.902124824053255</c:v>
              </c:pt>
              <c:pt idx="58">
                <c:v>14.408434794718737</c:v>
              </c:pt>
              <c:pt idx="59">
                <c:v>0.26603464017788514</c:v>
              </c:pt>
              <c:pt idx="61">
                <c:v>13.548043659779324</c:v>
              </c:pt>
              <c:pt idx="62">
                <c:v>13.46091069965561</c:v>
              </c:pt>
              <c:pt idx="63">
                <c:v>13.504477179717467</c:v>
              </c:pt>
              <c:pt idx="65">
                <c:v>12.258034630172057</c:v>
              </c:pt>
              <c:pt idx="66">
                <c:v>12.265159115236315</c:v>
              </c:pt>
              <c:pt idx="67">
                <c:v>12.261596872704185</c:v>
              </c:pt>
              <c:pt idx="69">
                <c:v>13.219797907548609</c:v>
              </c:pt>
              <c:pt idx="74">
                <c:v>13.593375127246137</c:v>
              </c:pt>
              <c:pt idx="75">
                <c:v>13.400020269786033</c:v>
              </c:pt>
              <c:pt idx="76">
                <c:v>13.840458699501029</c:v>
              </c:pt>
              <c:pt idx="77">
                <c:v>13.675192363605579</c:v>
              </c:pt>
              <c:pt idx="78">
                <c:v>14.137543077470326</c:v>
              </c:pt>
              <c:pt idx="79">
                <c:v>14.140834163324012</c:v>
              </c:pt>
              <c:pt idx="80">
                <c:v>14.198395976572201</c:v>
              </c:pt>
              <c:pt idx="81">
                <c:v>14.040192741615812</c:v>
              </c:pt>
              <c:pt idx="82">
                <c:v>14.161185508666771</c:v>
              </c:pt>
              <c:pt idx="83">
                <c:v>14.184285571155808</c:v>
              </c:pt>
              <c:pt idx="84">
                <c:v>14.419593304378012</c:v>
              </c:pt>
              <c:pt idx="85">
                <c:v>14.2812387299567</c:v>
              </c:pt>
              <c:pt idx="86">
                <c:v>14.400523790325201</c:v>
              </c:pt>
              <c:pt idx="87">
                <c:v>14.080313542857098</c:v>
              </c:pt>
              <c:pt idx="88">
                <c:v>14.013931513376221</c:v>
              </c:pt>
              <c:pt idx="89">
                <c:v>14.51837730363494</c:v>
              </c:pt>
              <c:pt idx="90">
                <c:v>14.565873870048375</c:v>
              </c:pt>
              <c:pt idx="91">
                <c:v>13.649209435951045</c:v>
              </c:pt>
              <c:pt idx="92">
                <c:v>14.007307345920175</c:v>
              </c:pt>
              <c:pt idx="93">
                <c:v>13.681654535148322</c:v>
              </c:pt>
              <c:pt idx="94">
                <c:v>14.049475343526989</c:v>
              </c:pt>
              <c:pt idx="95">
                <c:v>0.32302715865567744</c:v>
              </c:pt>
              <c:pt idx="97">
                <c:v>16.361222459582748</c:v>
              </c:pt>
              <c:pt idx="98">
                <c:v>16.508531462021239</c:v>
              </c:pt>
              <c:pt idx="99">
                <c:v>17.722465481251447</c:v>
              </c:pt>
              <c:pt idx="100">
                <c:v>17.994944533791077</c:v>
              </c:pt>
              <c:pt idx="105">
                <c:v>15.436872151369432</c:v>
              </c:pt>
              <c:pt idx="106">
                <c:v>14.42023864916179</c:v>
              </c:pt>
              <c:pt idx="107">
                <c:v>14.193658077904686</c:v>
              </c:pt>
              <c:pt idx="108">
                <c:v>14.438247162039108</c:v>
              </c:pt>
              <c:pt idx="109">
                <c:v>14.094525013489232</c:v>
              </c:pt>
              <c:pt idx="110">
                <c:v>14.04811291258749</c:v>
              </c:pt>
              <c:pt idx="111">
                <c:v>14.801358641128138</c:v>
              </c:pt>
              <c:pt idx="112">
                <c:v>15.309294257023929</c:v>
              </c:pt>
              <c:pt idx="113">
                <c:v>14.952507040517565</c:v>
              </c:pt>
              <c:pt idx="114">
                <c:v>14.362557127160224</c:v>
              </c:pt>
              <c:pt idx="115">
                <c:v>14.713153722889375</c:v>
              </c:pt>
              <c:pt idx="116">
                <c:v>13.509680587267697</c:v>
              </c:pt>
              <c:pt idx="117">
                <c:v>13.714119985428496</c:v>
              </c:pt>
              <c:pt idx="118">
                <c:v>14.44362103039642</c:v>
              </c:pt>
              <c:pt idx="119">
                <c:v>14.770051910682588</c:v>
              </c:pt>
              <c:pt idx="120">
                <c:v>14.602028096202382</c:v>
              </c:pt>
              <c:pt idx="121">
                <c:v>14.646163881707317</c:v>
              </c:pt>
              <c:pt idx="122">
                <c:v>14.497422955703286</c:v>
              </c:pt>
              <c:pt idx="123">
                <c:v>0.50443849747042024</c:v>
              </c:pt>
              <c:pt idx="125">
                <c:v>14.401825505528606</c:v>
              </c:pt>
              <c:pt idx="126">
                <c:v>14.698305208790122</c:v>
              </c:pt>
              <c:pt idx="127">
                <c:v>14.550065357159365</c:v>
              </c:pt>
              <c:pt idx="129">
                <c:v>14.584015350652466</c:v>
              </c:pt>
              <c:pt idx="130">
                <c:v>15.241341810274989</c:v>
              </c:pt>
              <c:pt idx="131">
                <c:v>14.912678580463727</c:v>
              </c:pt>
              <c:pt idx="133">
                <c:v>15.19217808775365</c:v>
              </c:pt>
              <c:pt idx="134">
                <c:v>27.728652676167957</c:v>
              </c:pt>
              <c:pt idx="135">
                <c:v>16.475606406118526</c:v>
              </c:pt>
              <c:pt idx="147">
                <c:v>13.805612206707316</c:v>
              </c:pt>
              <c:pt idx="148">
                <c:v>13.678122430404926</c:v>
              </c:pt>
              <c:pt idx="149">
                <c:v>13.630348653615975</c:v>
              </c:pt>
              <c:pt idx="150">
                <c:v>13.614875588830328</c:v>
              </c:pt>
              <c:pt idx="151">
                <c:v>13.542182712496825</c:v>
              </c:pt>
              <c:pt idx="152">
                <c:v>13.744570256299657</c:v>
              </c:pt>
              <c:pt idx="153">
                <c:v>13.763070653406695</c:v>
              </c:pt>
              <c:pt idx="154">
                <c:v>13.519819926921024</c:v>
              </c:pt>
              <c:pt idx="155">
                <c:v>13.650645005842922</c:v>
              </c:pt>
              <c:pt idx="156">
                <c:v>13.669246577675823</c:v>
              </c:pt>
              <c:pt idx="157">
                <c:v>13.661849401220149</c:v>
              </c:pt>
              <c:pt idx="158">
                <c:v>9.1828716329624249E-2</c:v>
              </c:pt>
              <c:pt idx="159">
                <c:v>6.7215435943411119E-3</c:v>
              </c:pt>
              <c:pt idx="160">
                <c:v>13.729165611226504</c:v>
              </c:pt>
              <c:pt idx="161">
                <c:v>13.75062068940621</c:v>
              </c:pt>
              <c:pt idx="162">
                <c:v>13.776170374736857</c:v>
              </c:pt>
              <c:pt idx="165">
                <c:v>10.530555805841313</c:v>
              </c:pt>
              <c:pt idx="166">
                <c:v>10.639065140676561</c:v>
              </c:pt>
              <c:pt idx="167">
                <c:v>10.660025523281307</c:v>
              </c:pt>
              <c:pt idx="168">
                <c:v>10.66213005664074</c:v>
              </c:pt>
              <c:pt idx="169">
                <c:v>10.525210852936661</c:v>
              </c:pt>
              <c:pt idx="170">
                <c:v>10.475979697729954</c:v>
              </c:pt>
              <c:pt idx="171">
                <c:v>10.517379415506893</c:v>
              </c:pt>
              <c:pt idx="172">
                <c:v>10.493622890858266</c:v>
              </c:pt>
              <c:pt idx="173">
                <c:v>10.275534776002084</c:v>
              </c:pt>
              <c:pt idx="174">
                <c:v>10.246768151760735</c:v>
              </c:pt>
              <c:pt idx="175">
                <c:v>10.502627231123451</c:v>
              </c:pt>
              <c:pt idx="176">
                <c:v>0.14459304960030359</c:v>
              </c:pt>
              <c:pt idx="177">
                <c:v>1.3767321872742185E-2</c:v>
              </c:pt>
              <c:pt idx="178">
                <c:v>10.39119804400978</c:v>
              </c:pt>
              <c:pt idx="179">
                <c:v>10.373037524519569</c:v>
              </c:pt>
              <c:pt idx="182">
                <c:v>13.439429668441333</c:v>
              </c:pt>
              <c:pt idx="183">
                <c:v>13.471857458408182</c:v>
              </c:pt>
              <c:pt idx="184">
                <c:v>13.274006343166841</c:v>
              </c:pt>
              <c:pt idx="185">
                <c:v>13.45428997665333</c:v>
              </c:pt>
              <c:pt idx="186">
                <c:v>12.916081924044345</c:v>
              </c:pt>
              <c:pt idx="187">
                <c:v>13.230924017236145</c:v>
              </c:pt>
              <c:pt idx="188">
                <c:v>13.191157791687095</c:v>
              </c:pt>
              <c:pt idx="189">
                <c:v>13.126985207679684</c:v>
              </c:pt>
              <c:pt idx="190">
                <c:v>13.15061712084116</c:v>
              </c:pt>
              <c:pt idx="191">
                <c:v>13.159237611967031</c:v>
              </c:pt>
              <c:pt idx="192">
                <c:v>13.241458712012513</c:v>
              </c:pt>
              <c:pt idx="193">
                <c:v>0.17488424143922976</c:v>
              </c:pt>
              <c:pt idx="194">
                <c:v>1.3207324452900088E-2</c:v>
              </c:pt>
              <c:pt idx="195">
                <c:v>13.220726573714192</c:v>
              </c:pt>
              <c:pt idx="201">
                <c:v>15.97132313236283</c:v>
              </c:pt>
              <c:pt idx="202">
                <c:v>17.944216098457538</c:v>
              </c:pt>
              <c:pt idx="203">
                <c:v>16.808508660080516</c:v>
              </c:pt>
              <c:pt idx="204">
                <c:v>16.789683976181852</c:v>
              </c:pt>
              <c:pt idx="205">
                <c:v>16.330410370248753</c:v>
              </c:pt>
              <c:pt idx="206">
                <c:v>17.304776797421287</c:v>
              </c:pt>
              <c:pt idx="207">
                <c:v>16.84226642375128</c:v>
              </c:pt>
              <c:pt idx="208">
                <c:v>17.982063589397612</c:v>
              </c:pt>
              <c:pt idx="209">
                <c:v>18.095106937912465</c:v>
              </c:pt>
              <c:pt idx="210">
                <c:v>15.997511410600868</c:v>
              </c:pt>
              <c:pt idx="211">
                <c:v>15.596616225395554</c:v>
              </c:pt>
              <c:pt idx="212">
                <c:v>18.50237178860251</c:v>
              </c:pt>
              <c:pt idx="213">
                <c:v>16.020980653765772</c:v>
              </c:pt>
              <c:pt idx="214">
                <c:v>17.348527420566011</c:v>
              </c:pt>
              <c:pt idx="215">
                <c:v>16.966740248910348</c:v>
              </c:pt>
              <c:pt idx="216">
                <c:v>0.92222568241157377</c:v>
              </c:pt>
              <c:pt idx="221">
                <c:v>14.367018572809378</c:v>
              </c:pt>
              <c:pt idx="222">
                <c:v>14.454990937881821</c:v>
              </c:pt>
              <c:pt idx="223">
                <c:v>14.394290200974238</c:v>
              </c:pt>
              <c:pt idx="224">
                <c:v>13.885655617498314</c:v>
              </c:pt>
              <c:pt idx="225">
                <c:v>14.095112331741996</c:v>
              </c:pt>
              <c:pt idx="226">
                <c:v>14.356864823205109</c:v>
              </c:pt>
              <c:pt idx="227">
                <c:v>14.179041357977255</c:v>
              </c:pt>
              <c:pt idx="228">
                <c:v>13.989752000623017</c:v>
              </c:pt>
              <c:pt idx="229">
                <c:v>13.996288830301411</c:v>
              </c:pt>
              <c:pt idx="230">
                <c:v>14.305352855414821</c:v>
              </c:pt>
              <c:pt idx="231">
                <c:v>14.64709987458788</c:v>
              </c:pt>
              <c:pt idx="232">
                <c:v>14.385528820461365</c:v>
              </c:pt>
              <c:pt idx="233">
                <c:v>14.04589193521856</c:v>
              </c:pt>
              <c:pt idx="234">
                <c:v>13.961833815401798</c:v>
              </c:pt>
              <c:pt idx="235">
                <c:v>14.709564714119219</c:v>
              </c:pt>
              <c:pt idx="236">
                <c:v>14.457576512353555</c:v>
              </c:pt>
              <c:pt idx="237">
                <c:v>14.264491450035607</c:v>
              </c:pt>
              <c:pt idx="238">
                <c:v>0.24987633918225621</c:v>
              </c:pt>
              <c:pt idx="246">
                <c:v>0</c:v>
              </c:pt>
              <c:pt idx="248">
                <c:v>14.998500149985</c:v>
              </c:pt>
              <c:pt idx="249">
                <c:v>14.647070585882824</c:v>
              </c:pt>
              <c:pt idx="250">
                <c:v>15.901590159015901</c:v>
              </c:pt>
              <c:pt idx="251">
                <c:v>14.895531340597817</c:v>
              </c:pt>
              <c:pt idx="252">
                <c:v>15.186332300929163</c:v>
              </c:pt>
              <c:pt idx="253">
                <c:v>14.914914914914917</c:v>
              </c:pt>
              <c:pt idx="254">
                <c:v>15.706282513005201</c:v>
              </c:pt>
              <c:pt idx="255">
                <c:v>15.714142728455613</c:v>
              </c:pt>
              <c:pt idx="256">
                <c:v>15.219785721437869</c:v>
              </c:pt>
              <c:pt idx="257">
                <c:v>15.129960590286098</c:v>
              </c:pt>
              <c:pt idx="258">
                <c:v>15.233141811205936</c:v>
              </c:pt>
              <c:pt idx="259">
                <c:v>15.4015401540154</c:v>
              </c:pt>
              <c:pt idx="260">
                <c:v>15.655317878486777</c:v>
              </c:pt>
              <c:pt idx="261">
                <c:v>15.664002345227402</c:v>
              </c:pt>
              <c:pt idx="262">
                <c:v>15.013512160944847</c:v>
              </c:pt>
              <c:pt idx="263">
                <c:v>15.40462138641592</c:v>
              </c:pt>
              <c:pt idx="264">
                <c:v>15.020261235961621</c:v>
              </c:pt>
              <c:pt idx="265">
                <c:v>15.743041014043371</c:v>
              </c:pt>
              <c:pt idx="266">
                <c:v>14.801480148014804</c:v>
              </c:pt>
              <c:pt idx="267">
                <c:v>15.781216622293131</c:v>
              </c:pt>
              <c:pt idx="268">
                <c:v>14.851833670355028</c:v>
              </c:pt>
              <c:pt idx="269">
                <c:v>14.481448144814479</c:v>
              </c:pt>
              <c:pt idx="270">
                <c:v>15.580623224928997</c:v>
              </c:pt>
              <c:pt idx="271">
                <c:v>14.756760228662468</c:v>
              </c:pt>
              <c:pt idx="272">
                <c:v>14.910437306114281</c:v>
              </c:pt>
              <c:pt idx="273">
                <c:v>15.653130626125227</c:v>
              </c:pt>
              <c:pt idx="274">
                <c:v>15.192549477979963</c:v>
              </c:pt>
              <c:pt idx="275">
                <c:v>16.238538957746194</c:v>
              </c:pt>
              <c:pt idx="276">
                <c:v>15.503100620124027</c:v>
              </c:pt>
              <c:pt idx="277">
                <c:v>15.1</c:v>
              </c:pt>
              <c:pt idx="278">
                <c:v>15.510155101551012</c:v>
              </c:pt>
              <c:pt idx="279">
                <c:v>13.516318567039542</c:v>
              </c:pt>
              <c:pt idx="280">
                <c:v>15.358464153584638</c:v>
              </c:pt>
              <c:pt idx="281">
                <c:v>14.802598700649677</c:v>
              </c:pt>
              <c:pt idx="282">
                <c:v>15.150888797023562</c:v>
              </c:pt>
              <c:pt idx="283">
                <c:v>15.457878222090542</c:v>
              </c:pt>
              <c:pt idx="284">
                <c:v>15.618875971906263</c:v>
              </c:pt>
              <c:pt idx="285">
                <c:v>15.007503751875936</c:v>
              </c:pt>
              <c:pt idx="286">
                <c:v>16.036073390691406</c:v>
              </c:pt>
              <c:pt idx="287">
                <c:v>14.992503748125937</c:v>
              </c:pt>
              <c:pt idx="288">
                <c:v>14.723903511127828</c:v>
              </c:pt>
              <c:pt idx="289">
                <c:v>14.594378313494047</c:v>
              </c:pt>
              <c:pt idx="290">
                <c:v>14.809065507606331</c:v>
              </c:pt>
              <c:pt idx="291">
                <c:v>14.101410141014101</c:v>
              </c:pt>
              <c:pt idx="292">
                <c:v>14.0985901409859</c:v>
              </c:pt>
              <c:pt idx="293">
                <c:v>16.051813471502594</c:v>
              </c:pt>
              <c:pt idx="294">
                <c:v>15.705559581737241</c:v>
              </c:pt>
              <c:pt idx="295">
                <c:v>13.066639863302845</c:v>
              </c:pt>
              <c:pt idx="296">
                <c:v>14.900474871867637</c:v>
              </c:pt>
              <c:pt idx="297">
                <c:v>15.858804157661829</c:v>
              </c:pt>
              <c:pt idx="298">
                <c:v>14.574373804600393</c:v>
              </c:pt>
              <c:pt idx="299">
                <c:v>14.026124450485867</c:v>
              </c:pt>
              <c:pt idx="300">
                <c:v>12.903871161348404</c:v>
              </c:pt>
              <c:pt idx="301">
                <c:v>14.201420142014202</c:v>
              </c:pt>
              <c:pt idx="302">
                <c:v>11.898708430794262</c:v>
              </c:pt>
              <c:pt idx="303">
                <c:v>15.280504184316563</c:v>
              </c:pt>
              <c:pt idx="304">
                <c:v>14.802960592118424</c:v>
              </c:pt>
              <c:pt idx="305">
                <c:v>14.201420142014198</c:v>
              </c:pt>
              <c:pt idx="306">
                <c:v>11.677347167124404</c:v>
              </c:pt>
              <c:pt idx="307">
                <c:v>13.490984698740377</c:v>
              </c:pt>
              <c:pt idx="308">
                <c:v>14.017451978257114</c:v>
              </c:pt>
              <c:pt idx="309">
                <c:v>15.236567762630312</c:v>
              </c:pt>
              <c:pt idx="310">
                <c:v>13.674530187924825</c:v>
              </c:pt>
              <c:pt idx="311">
                <c:v>11.8052738336714</c:v>
              </c:pt>
              <c:pt idx="312">
                <c:v>12.837700589071705</c:v>
              </c:pt>
              <c:pt idx="313">
                <c:v>11.748606183476939</c:v>
              </c:pt>
              <c:pt idx="314">
                <c:v>15.84481127115971</c:v>
              </c:pt>
              <c:pt idx="315">
                <c:v>11.825557809330629</c:v>
              </c:pt>
              <c:pt idx="316">
                <c:v>14.035709165435359</c:v>
              </c:pt>
              <c:pt idx="317">
                <c:v>13.299492385786801</c:v>
              </c:pt>
              <c:pt idx="318">
                <c:v>12.999999999999998</c:v>
              </c:pt>
              <c:pt idx="319">
                <c:v>13.908688208063039</c:v>
              </c:pt>
              <c:pt idx="320">
                <c:v>12.095954462289082</c:v>
              </c:pt>
              <c:pt idx="321">
                <c:v>13.950361944157189</c:v>
              </c:pt>
              <c:pt idx="322">
                <c:v>14.692668981008779</c:v>
              </c:pt>
              <c:pt idx="323">
                <c:v>14.538610235018822</c:v>
              </c:pt>
              <c:pt idx="324">
                <c:v>15.454261629722138</c:v>
              </c:pt>
              <c:pt idx="325">
                <c:v>13.708357072382896</c:v>
              </c:pt>
              <c:pt idx="326">
                <c:v>12.18086742540757</c:v>
              </c:pt>
              <c:pt idx="327">
                <c:v>14.102826710364605</c:v>
              </c:pt>
              <c:pt idx="328">
                <c:v>12.112292920000677</c:v>
              </c:pt>
              <c:pt idx="329">
                <c:v>12.801280128012804</c:v>
              </c:pt>
              <c:pt idx="330">
                <c:v>12.796161151654504</c:v>
              </c:pt>
              <c:pt idx="331">
                <c:v>11.91502463054187</c:v>
              </c:pt>
              <c:pt idx="332">
                <c:v>12.290216946377406</c:v>
              </c:pt>
              <c:pt idx="333">
                <c:v>12.126127952955491</c:v>
              </c:pt>
              <c:pt idx="334">
                <c:v>11.97751660705161</c:v>
              </c:pt>
              <c:pt idx="335">
                <c:v>13.023442195952715</c:v>
              </c:pt>
              <c:pt idx="336">
                <c:v>13.501350135013501</c:v>
              </c:pt>
              <c:pt idx="337">
                <c:v>15.399999999999997</c:v>
              </c:pt>
              <c:pt idx="338">
                <c:v>12.24332894974609</c:v>
              </c:pt>
              <c:pt idx="339">
                <c:v>12.259807846277019</c:v>
              </c:pt>
              <c:pt idx="340">
                <c:v>12.505104124132298</c:v>
              </c:pt>
              <c:pt idx="341">
                <c:v>12.50632911392405</c:v>
              </c:pt>
              <c:pt idx="342">
                <c:v>11.398644485520643</c:v>
              </c:pt>
              <c:pt idx="343">
                <c:v>12.35909414034731</c:v>
              </c:pt>
              <c:pt idx="344">
                <c:v>12.389739430193652</c:v>
              </c:pt>
              <c:pt idx="345">
                <c:v>12.57976298997265</c:v>
              </c:pt>
              <c:pt idx="346">
                <c:v>12.139605462822459</c:v>
              </c:pt>
              <c:pt idx="347">
                <c:v>12.144807361715035</c:v>
              </c:pt>
              <c:pt idx="348">
                <c:v>11.955813020301113</c:v>
              </c:pt>
              <c:pt idx="349">
                <c:v>12.539184952978058</c:v>
              </c:pt>
              <c:pt idx="350">
                <c:v>12.922889362999088</c:v>
              </c:pt>
              <c:pt idx="351">
                <c:v>12.55686988171065</c:v>
              </c:pt>
              <c:pt idx="352">
                <c:v>12.272543469470282</c:v>
              </c:pt>
              <c:pt idx="353">
                <c:v>12.12245315859527</c:v>
              </c:pt>
              <c:pt idx="354">
                <c:v>12.77676213690839</c:v>
              </c:pt>
              <c:pt idx="355">
                <c:v>11.515213605163407</c:v>
              </c:pt>
              <c:pt idx="356">
                <c:v>12.665521075507932</c:v>
              </c:pt>
              <c:pt idx="357">
                <c:v>12.439369442198869</c:v>
              </c:pt>
              <c:pt idx="358">
                <c:v>11.389802631578949</c:v>
              </c:pt>
              <c:pt idx="359">
                <c:v>12.740801141575787</c:v>
              </c:pt>
              <c:pt idx="360">
                <c:v>12.403416022773484</c:v>
              </c:pt>
              <c:pt idx="361">
                <c:v>11.365015166835187</c:v>
              </c:pt>
              <c:pt idx="362">
                <c:v>12.721026573709205</c:v>
              </c:pt>
              <c:pt idx="363">
                <c:v>12.628813901798342</c:v>
              </c:pt>
              <c:pt idx="364">
                <c:v>12.727456530529722</c:v>
              </c:pt>
              <c:pt idx="365">
                <c:v>12.308640706873522</c:v>
              </c:pt>
              <c:pt idx="366">
                <c:v>12.898710128987103</c:v>
              </c:pt>
            </c:numLit>
          </c:yVal>
          <c:smooth val="0"/>
          <c:extLst>
            <c:ext xmlns:c16="http://schemas.microsoft.com/office/drawing/2014/chart" uri="{C3380CC4-5D6E-409C-BE32-E72D297353CC}">
              <c16:uniqueId val="{00000000-DA55-954B-9B14-239791593942}"/>
            </c:ext>
          </c:extLst>
        </c:ser>
        <c:ser>
          <c:idx val="1"/>
          <c:order val="1"/>
          <c:tx>
            <c:v>WRST 24058-tephra (CU1914)</c:v>
          </c:tx>
          <c:spPr>
            <a:ln w="25400" cap="rnd">
              <a:noFill/>
              <a:round/>
            </a:ln>
            <a:effectLst/>
          </c:spPr>
          <c:marker>
            <c:symbol val="circle"/>
            <c:size val="5"/>
            <c:spPr>
              <a:solidFill>
                <a:schemeClr val="accent2"/>
              </a:solidFill>
              <a:ln w="9525">
                <a:solidFill>
                  <a:schemeClr val="accent2"/>
                </a:solidFill>
              </a:ln>
              <a:effectLst/>
            </c:spPr>
          </c:marker>
          <c:xVal>
            <c:numLit>
              <c:formatCode>General</c:formatCode>
              <c:ptCount val="20"/>
              <c:pt idx="0">
                <c:v>66.916267267699254</c:v>
              </c:pt>
              <c:pt idx="1">
                <c:v>66.68220364111977</c:v>
              </c:pt>
              <c:pt idx="2">
                <c:v>68.177890165538813</c:v>
              </c:pt>
              <c:pt idx="3">
                <c:v>68.587981454010816</c:v>
              </c:pt>
              <c:pt idx="4">
                <c:v>66.346513596652301</c:v>
              </c:pt>
              <c:pt idx="5">
                <c:v>68.099603002564123</c:v>
              </c:pt>
              <c:pt idx="6">
                <c:v>68.221776887018109</c:v>
              </c:pt>
              <c:pt idx="7">
                <c:v>68.388913802834438</c:v>
              </c:pt>
              <c:pt idx="8">
                <c:v>66.390821918197801</c:v>
              </c:pt>
              <c:pt idx="9">
                <c:v>66.625633615970656</c:v>
              </c:pt>
              <c:pt idx="10">
                <c:v>67.879452949890336</c:v>
              </c:pt>
              <c:pt idx="11">
                <c:v>67.855317739106042</c:v>
              </c:pt>
              <c:pt idx="12">
                <c:v>67.7374803723459</c:v>
              </c:pt>
              <c:pt idx="13">
                <c:v>66.034418521555452</c:v>
              </c:pt>
              <c:pt idx="14">
                <c:v>66.490151864327302</c:v>
              </c:pt>
              <c:pt idx="15">
                <c:v>67.506267144281367</c:v>
              </c:pt>
              <c:pt idx="16">
                <c:v>65.936425080155487</c:v>
              </c:pt>
              <c:pt idx="17">
                <c:v>66.719415929944347</c:v>
              </c:pt>
              <c:pt idx="18">
                <c:v>66.868131702724426</c:v>
              </c:pt>
              <c:pt idx="19">
                <c:v>65.804222555929158</c:v>
              </c:pt>
            </c:numLit>
          </c:xVal>
          <c:yVal>
            <c:numLit>
              <c:formatCode>General</c:formatCode>
              <c:ptCount val="20"/>
              <c:pt idx="0">
                <c:v>5.4368531592820961</c:v>
              </c:pt>
              <c:pt idx="1">
                <c:v>5.7720166390602952</c:v>
              </c:pt>
              <c:pt idx="2">
                <c:v>4.4357936086698562</c:v>
              </c:pt>
              <c:pt idx="3">
                <c:v>4.3789190787217498</c:v>
              </c:pt>
              <c:pt idx="4">
                <c:v>5.2595751973959493</c:v>
              </c:pt>
              <c:pt idx="5">
                <c:v>4.3565302212393284</c:v>
              </c:pt>
              <c:pt idx="6">
                <c:v>4.323580696462578</c:v>
              </c:pt>
              <c:pt idx="7">
                <c:v>4.1855546792593135</c:v>
              </c:pt>
              <c:pt idx="8">
                <c:v>5.18363048715059</c:v>
              </c:pt>
              <c:pt idx="9">
                <c:v>5.1204743005176843</c:v>
              </c:pt>
              <c:pt idx="10">
                <c:v>4.2977684875074962</c:v>
              </c:pt>
              <c:pt idx="11">
                <c:v>4.3997875752634767</c:v>
              </c:pt>
              <c:pt idx="12">
                <c:v>4.4699396941565777</c:v>
              </c:pt>
              <c:pt idx="13">
                <c:v>5.656762476193947</c:v>
              </c:pt>
              <c:pt idx="14">
                <c:v>4.9907245715471857</c:v>
              </c:pt>
              <c:pt idx="15">
                <c:v>4.4357151070107808</c:v>
              </c:pt>
              <c:pt idx="16">
                <c:v>5.2545944155645792</c:v>
              </c:pt>
              <c:pt idx="17">
                <c:v>5.5661842362025213</c:v>
              </c:pt>
              <c:pt idx="18">
                <c:v>5.3397555374053791</c:v>
              </c:pt>
              <c:pt idx="19">
                <c:v>5.9551007861515259</c:v>
              </c:pt>
            </c:numLit>
          </c:yVal>
          <c:smooth val="0"/>
          <c:extLst>
            <c:ext xmlns:c16="http://schemas.microsoft.com/office/drawing/2014/chart" uri="{C3380CC4-5D6E-409C-BE32-E72D297353CC}">
              <c16:uniqueId val="{00000001-DA55-954B-9B14-239791593942}"/>
            </c:ext>
          </c:extLst>
        </c:ser>
        <c:ser>
          <c:idx val="2"/>
          <c:order val="2"/>
          <c:tx>
            <c:v>WRST 24075-tephra (CU1915)</c:v>
          </c:tx>
          <c:spPr>
            <a:ln w="25400" cap="rnd">
              <a:noFill/>
              <a:round/>
            </a:ln>
            <a:effectLst/>
          </c:spPr>
          <c:marker>
            <c:symbol val="circle"/>
            <c:size val="5"/>
            <c:spPr>
              <a:solidFill>
                <a:schemeClr val="accent3"/>
              </a:solidFill>
              <a:ln w="9525">
                <a:solidFill>
                  <a:schemeClr val="accent3"/>
                </a:solidFill>
              </a:ln>
              <a:effectLst/>
            </c:spPr>
          </c:marker>
          <c:xVal>
            <c:numLit>
              <c:formatCode>General</c:formatCode>
              <c:ptCount val="17"/>
              <c:pt idx="0">
                <c:v>65.32706445740817</c:v>
              </c:pt>
              <c:pt idx="1">
                <c:v>66.932570605258633</c:v>
              </c:pt>
              <c:pt idx="2">
                <c:v>66.227332475343601</c:v>
              </c:pt>
              <c:pt idx="3">
                <c:v>66.684200071645122</c:v>
              </c:pt>
              <c:pt idx="4">
                <c:v>66.322243173015934</c:v>
              </c:pt>
              <c:pt idx="5">
                <c:v>66.413987834920874</c:v>
              </c:pt>
              <c:pt idx="6">
                <c:v>65.633030092878627</c:v>
              </c:pt>
              <c:pt idx="7">
                <c:v>65.230202515072449</c:v>
              </c:pt>
              <c:pt idx="8">
                <c:v>65.401982264069716</c:v>
              </c:pt>
              <c:pt idx="9">
                <c:v>65.539574799983157</c:v>
              </c:pt>
              <c:pt idx="10">
                <c:v>64.935021772306442</c:v>
              </c:pt>
              <c:pt idx="11">
                <c:v>68.149502074548479</c:v>
              </c:pt>
              <c:pt idx="12">
                <c:v>68.122370676063085</c:v>
              </c:pt>
              <c:pt idx="13">
                <c:v>66.331973389139904</c:v>
              </c:pt>
              <c:pt idx="14">
                <c:v>66.170502997243318</c:v>
              </c:pt>
              <c:pt idx="15">
                <c:v>65.991005793976896</c:v>
              </c:pt>
              <c:pt idx="16">
                <c:v>66.668116286162174</c:v>
              </c:pt>
            </c:numLit>
          </c:xVal>
          <c:yVal>
            <c:numLit>
              <c:formatCode>General</c:formatCode>
              <c:ptCount val="17"/>
              <c:pt idx="0">
                <c:v>4.846400874324595</c:v>
              </c:pt>
              <c:pt idx="1">
                <c:v>4.9353485196381159</c:v>
              </c:pt>
              <c:pt idx="2">
                <c:v>5.3994066740169755</c:v>
              </c:pt>
              <c:pt idx="3">
                <c:v>5.1547301474712546</c:v>
              </c:pt>
              <c:pt idx="4">
                <c:v>5.3273962376730779</c:v>
              </c:pt>
              <c:pt idx="5">
                <c:v>5.3190079463323992</c:v>
              </c:pt>
              <c:pt idx="6">
                <c:v>5.2118549441780422</c:v>
              </c:pt>
              <c:pt idx="7">
                <c:v>5.1725462034549201</c:v>
              </c:pt>
              <c:pt idx="8">
                <c:v>5.0999387119461721</c:v>
              </c:pt>
              <c:pt idx="9">
                <c:v>5.5744678979007967</c:v>
              </c:pt>
              <c:pt idx="10">
                <c:v>5.6542723679560591</c:v>
              </c:pt>
              <c:pt idx="11">
                <c:v>4.7081968810921015</c:v>
              </c:pt>
              <c:pt idx="12">
                <c:v>4.5944008065402286</c:v>
              </c:pt>
              <c:pt idx="13">
                <c:v>5.1580221274090334</c:v>
              </c:pt>
              <c:pt idx="14">
                <c:v>5.0840111426485164</c:v>
              </c:pt>
              <c:pt idx="15">
                <c:v>5.2136449986721569</c:v>
              </c:pt>
              <c:pt idx="16">
                <c:v>4.8398994014150816</c:v>
              </c:pt>
            </c:numLit>
          </c:yVal>
          <c:smooth val="0"/>
          <c:extLst>
            <c:ext xmlns:c16="http://schemas.microsoft.com/office/drawing/2014/chart" uri="{C3380CC4-5D6E-409C-BE32-E72D297353CC}">
              <c16:uniqueId val="{00000002-DA55-954B-9B14-239791593942}"/>
            </c:ext>
          </c:extLst>
        </c:ser>
        <c:dLbls>
          <c:showLegendKey val="0"/>
          <c:showVal val="0"/>
          <c:showCatName val="0"/>
          <c:showSerName val="0"/>
          <c:showPercent val="0"/>
          <c:showBubbleSize val="0"/>
        </c:dLbls>
        <c:axId val="554762488"/>
        <c:axId val="554759864"/>
      </c:scatterChart>
      <c:valAx>
        <c:axId val="554762488"/>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strRef>
              <c:f>"SiO2"</c:f>
              <c:strCache>
                <c:ptCount val="1"/>
                <c:pt idx="0">
                  <c:v>SiO2</c:v>
                </c:pt>
              </c:strCache>
            </c:strRef>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54759864"/>
        <c:crosses val="autoZero"/>
        <c:crossBetween val="midCat"/>
      </c:valAx>
      <c:valAx>
        <c:axId val="55475986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strRef>
              <c:f>"FeO"</c:f>
              <c:strCache>
                <c:ptCount val="1"/>
                <c:pt idx="0">
                  <c:v>FeO</c:v>
                </c:pt>
              </c:strCache>
            </c:strRef>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54762488"/>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44</xdr:col>
      <xdr:colOff>209147</xdr:colOff>
      <xdr:row>10</xdr:row>
      <xdr:rowOff>55134</xdr:rowOff>
    </xdr:from>
    <xdr:to>
      <xdr:col>45</xdr:col>
      <xdr:colOff>7436556</xdr:colOff>
      <xdr:row>31</xdr:row>
      <xdr:rowOff>183444</xdr:rowOff>
    </xdr:to>
    <xdr:graphicFrame macro="">
      <xdr:nvGraphicFramePr>
        <xdr:cNvPr id="34" name="Chart 33">
          <a:extLst>
            <a:ext uri="{FF2B5EF4-FFF2-40B4-BE49-F238E27FC236}">
              <a16:creationId xmlns:a16="http://schemas.microsoft.com/office/drawing/2014/main" id="{A38D7DDE-3195-794E-8B67-869B3DD94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i.org/10.26022/IEDA/112102" TargetMode="External"/><Relationship Id="rId2" Type="http://schemas.openxmlformats.org/officeDocument/2006/relationships/hyperlink" Target="https://volcano.si.edu/faq/gvp_vnums.cfm" TargetMode="External"/><Relationship Id="rId1" Type="http://schemas.openxmlformats.org/officeDocument/2006/relationships/hyperlink" Target="http://www.geosamples.or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443"/>
  <sheetViews>
    <sheetView tabSelected="1" zoomScale="90" zoomScaleNormal="90" workbookViewId="0">
      <pane xSplit="2" ySplit="9" topLeftCell="C10" activePane="bottomRight" state="frozen"/>
      <selection pane="topRight" activeCell="D1" sqref="D1"/>
      <selection pane="bottomLeft" activeCell="A10" sqref="A10"/>
      <selection pane="bottomRight" activeCell="A7" sqref="A7"/>
    </sheetView>
  </sheetViews>
  <sheetFormatPr defaultColWidth="14.42578125" defaultRowHeight="15" customHeight="1"/>
  <cols>
    <col min="1" max="1" width="21.28515625" style="34" customWidth="1"/>
    <col min="2" max="2" width="13.28515625" style="34" customWidth="1"/>
    <col min="3" max="3" width="13.42578125" style="34" customWidth="1"/>
    <col min="4" max="4" width="15.140625" style="34" customWidth="1"/>
    <col min="5" max="5" width="13.28515625" style="34" customWidth="1"/>
    <col min="6" max="6" width="24.28515625" style="34" customWidth="1"/>
    <col min="7" max="8" width="12.42578125" style="34" customWidth="1"/>
    <col min="9" max="9" width="7.140625" style="34" customWidth="1"/>
    <col min="10" max="10" width="11.42578125" style="34" customWidth="1"/>
    <col min="11" max="11" width="10.28515625" style="34" customWidth="1"/>
    <col min="12" max="12" width="6" style="34" customWidth="1"/>
    <col min="13" max="16" width="7.85546875" style="36" customWidth="1"/>
    <col min="17" max="17" width="6" style="34" customWidth="1"/>
    <col min="18" max="18" width="17.5703125" style="34" customWidth="1"/>
    <col min="19" max="19" width="21.7109375" style="34" customWidth="1"/>
    <col min="20" max="20" width="14.85546875" style="34" customWidth="1"/>
    <col min="21" max="22" width="11.42578125" style="34" customWidth="1"/>
    <col min="23" max="23" width="14.42578125" style="36" customWidth="1"/>
    <col min="24" max="24" width="10.140625" style="34" customWidth="1"/>
    <col min="25" max="25" width="11.42578125" style="34" customWidth="1"/>
    <col min="26" max="26" width="6" style="34" customWidth="1"/>
    <col min="27" max="41" width="9.140625" style="34" customWidth="1"/>
    <col min="42" max="42" width="6" style="34" customWidth="1"/>
    <col min="43" max="46" width="11.7109375" style="34" customWidth="1"/>
    <col min="47" max="47" width="98.28515625" style="34" customWidth="1"/>
    <col min="48" max="48" width="11.7109375" style="34" customWidth="1"/>
    <col min="49" max="65" width="10.140625" style="34" customWidth="1"/>
    <col min="66" max="83" width="10.28515625" style="34" customWidth="1"/>
    <col min="84" max="16384" width="14.42578125" style="34"/>
  </cols>
  <sheetData>
    <row r="1" spans="1:95" ht="18" customHeight="1">
      <c r="A1" s="2" t="s">
        <v>0</v>
      </c>
      <c r="B1" s="148" t="s">
        <v>160</v>
      </c>
      <c r="C1" s="61"/>
      <c r="D1" s="62"/>
      <c r="E1" s="63" t="s">
        <v>1</v>
      </c>
      <c r="F1" s="35"/>
      <c r="G1" s="35"/>
      <c r="H1" s="79"/>
      <c r="I1" s="79"/>
      <c r="J1" s="156"/>
      <c r="K1" s="1"/>
      <c r="L1" s="35"/>
      <c r="M1" s="102"/>
      <c r="N1" s="102"/>
      <c r="P1" s="1"/>
      <c r="R1" s="3"/>
      <c r="S1" s="4"/>
      <c r="T1" s="4"/>
      <c r="U1" s="4"/>
      <c r="V1" s="4"/>
      <c r="W1" s="4"/>
      <c r="Y1" s="1"/>
      <c r="Z1" s="5" t="s">
        <v>2</v>
      </c>
      <c r="AA1" s="6"/>
      <c r="AB1" s="7"/>
      <c r="AC1" s="7"/>
      <c r="AD1" s="6"/>
      <c r="AE1" s="6"/>
      <c r="AF1" s="6"/>
      <c r="AG1" s="7"/>
      <c r="AH1" s="7"/>
      <c r="AI1" s="6"/>
      <c r="AJ1" s="6"/>
      <c r="AK1" s="6"/>
      <c r="AL1" s="6"/>
      <c r="AM1" s="6"/>
      <c r="AN1" s="7"/>
      <c r="AO1" s="1"/>
      <c r="AP1" s="6"/>
      <c r="AQ1" s="6" t="s">
        <v>2</v>
      </c>
      <c r="AR1" s="9"/>
      <c r="AS1" s="9"/>
      <c r="AT1" s="9"/>
      <c r="AU1" s="9"/>
      <c r="AV1" s="9"/>
      <c r="AW1" s="9"/>
      <c r="AX1" s="9"/>
      <c r="AY1" s="9"/>
      <c r="AZ1" s="9"/>
      <c r="BA1" s="9"/>
      <c r="BB1" s="9"/>
      <c r="BC1" s="9"/>
      <c r="BD1" s="9"/>
      <c r="BE1" s="9"/>
      <c r="BF1" s="9"/>
      <c r="BG1" s="9"/>
      <c r="BH1" s="9"/>
      <c r="BI1" s="9"/>
      <c r="BJ1" s="9"/>
      <c r="BL1" s="9"/>
      <c r="BM1" s="9"/>
      <c r="BN1" s="9"/>
      <c r="BO1" s="9"/>
      <c r="BP1" s="9"/>
      <c r="BQ1" s="63"/>
      <c r="BR1" s="63"/>
      <c r="BS1" s="63"/>
      <c r="BT1" s="63"/>
      <c r="BU1" s="63"/>
      <c r="BV1" s="63"/>
      <c r="BW1" s="10"/>
      <c r="BX1" s="10"/>
      <c r="BY1" s="10"/>
      <c r="BZ1" s="10"/>
      <c r="CA1" s="10"/>
      <c r="CB1" s="10"/>
      <c r="CC1" s="10"/>
      <c r="CD1" s="10"/>
      <c r="CE1" s="10"/>
      <c r="CF1" s="10"/>
      <c r="CG1" s="10"/>
      <c r="CH1" s="10"/>
      <c r="CI1" s="10"/>
      <c r="CJ1" s="10"/>
      <c r="CK1" s="10"/>
      <c r="CL1" s="10"/>
      <c r="CM1" s="10"/>
      <c r="CN1" s="10"/>
      <c r="CO1" s="10"/>
      <c r="CP1" s="10"/>
      <c r="CQ1" s="10"/>
    </row>
    <row r="2" spans="1:95" ht="18" customHeight="1">
      <c r="A2" s="64" t="s">
        <v>3</v>
      </c>
      <c r="B2" s="65" t="s">
        <v>156</v>
      </c>
      <c r="C2" s="65"/>
      <c r="D2" s="66"/>
      <c r="E2" s="80" t="s">
        <v>118</v>
      </c>
      <c r="F2" s="35"/>
      <c r="G2" s="35"/>
      <c r="H2" s="79"/>
      <c r="I2" s="79"/>
      <c r="J2" s="156"/>
      <c r="K2" s="1"/>
      <c r="L2" s="35"/>
      <c r="M2" s="35"/>
      <c r="N2" s="35"/>
      <c r="P2" s="1"/>
      <c r="R2" s="3"/>
      <c r="S2" s="4"/>
      <c r="T2" s="4"/>
      <c r="U2" s="4"/>
      <c r="V2" s="4"/>
      <c r="W2" s="4"/>
      <c r="Y2" s="1"/>
      <c r="Z2" s="67" t="s">
        <v>74</v>
      </c>
      <c r="AA2" s="6"/>
      <c r="AB2" s="7"/>
      <c r="AC2" s="7"/>
      <c r="AD2" s="6"/>
      <c r="AE2" s="6"/>
      <c r="AF2" s="6"/>
      <c r="AG2" s="7"/>
      <c r="AH2" s="7"/>
      <c r="AI2" s="6"/>
      <c r="AJ2" s="6"/>
      <c r="AK2" s="6"/>
      <c r="AL2" s="6"/>
      <c r="AM2" s="6"/>
      <c r="AN2" s="7"/>
      <c r="AO2" s="1"/>
      <c r="AP2" s="6"/>
      <c r="AQ2" s="6" t="s">
        <v>74</v>
      </c>
      <c r="AR2" s="9"/>
      <c r="AS2" s="9"/>
      <c r="AT2" s="9"/>
      <c r="AU2" s="9"/>
      <c r="AV2" s="9"/>
      <c r="AW2" s="9"/>
      <c r="AX2" s="9"/>
      <c r="AY2" s="9"/>
      <c r="AZ2" s="9"/>
      <c r="BA2" s="9"/>
      <c r="BB2" s="9"/>
      <c r="BC2" s="9"/>
      <c r="BD2" s="9"/>
      <c r="BE2" s="9"/>
      <c r="BF2" s="9"/>
      <c r="BG2" s="9"/>
      <c r="BH2" s="9"/>
      <c r="BI2" s="9"/>
      <c r="BJ2" s="63"/>
      <c r="BL2" s="63"/>
      <c r="BM2" s="63"/>
      <c r="BN2" s="63"/>
      <c r="BO2" s="63"/>
      <c r="BP2" s="63"/>
      <c r="BQ2" s="63"/>
      <c r="BR2" s="63"/>
      <c r="BS2" s="63"/>
      <c r="BT2" s="63"/>
      <c r="BU2" s="63"/>
      <c r="BV2" s="63"/>
      <c r="BW2" s="10"/>
      <c r="BX2" s="10"/>
      <c r="BY2" s="10"/>
      <c r="BZ2" s="10"/>
      <c r="CA2" s="10"/>
      <c r="CB2" s="10"/>
      <c r="CC2" s="10"/>
      <c r="CD2" s="10"/>
      <c r="CE2" s="10"/>
      <c r="CF2" s="10"/>
      <c r="CG2" s="10"/>
      <c r="CH2" s="10"/>
      <c r="CI2" s="10"/>
      <c r="CJ2" s="10"/>
      <c r="CK2" s="10"/>
      <c r="CL2" s="10"/>
      <c r="CM2" s="10"/>
      <c r="CN2" s="10"/>
      <c r="CO2" s="10"/>
      <c r="CP2" s="10"/>
      <c r="CQ2" s="10"/>
    </row>
    <row r="3" spans="1:95" ht="18" customHeight="1">
      <c r="A3" s="11" t="s">
        <v>4</v>
      </c>
      <c r="B3" s="155" t="s">
        <v>155</v>
      </c>
      <c r="C3" s="68"/>
      <c r="D3" s="69"/>
      <c r="E3" s="81" t="s">
        <v>119</v>
      </c>
      <c r="F3" s="35"/>
      <c r="G3" s="35"/>
      <c r="H3" s="79"/>
      <c r="I3" s="79"/>
      <c r="J3" s="156"/>
      <c r="K3" s="1"/>
      <c r="L3" s="35"/>
      <c r="M3" s="35"/>
      <c r="N3" s="35"/>
      <c r="P3" s="1"/>
      <c r="R3" s="3"/>
      <c r="S3" s="4"/>
      <c r="T3" s="4"/>
      <c r="U3" s="4"/>
      <c r="V3" s="4"/>
      <c r="W3" s="4"/>
      <c r="Y3" s="1"/>
      <c r="Z3" s="5" t="s">
        <v>5</v>
      </c>
      <c r="AA3" s="6"/>
      <c r="AB3" s="7"/>
      <c r="AC3" s="7"/>
      <c r="AD3" s="6"/>
      <c r="AE3" s="6"/>
      <c r="AF3" s="6"/>
      <c r="AG3" s="7"/>
      <c r="AH3" s="7"/>
      <c r="AI3" s="6"/>
      <c r="AJ3" s="6"/>
      <c r="AK3" s="6"/>
      <c r="AL3" s="6"/>
      <c r="AM3" s="6"/>
      <c r="AN3" s="7"/>
      <c r="AO3" s="1"/>
      <c r="AP3" s="6"/>
      <c r="AQ3" s="6" t="s">
        <v>5</v>
      </c>
      <c r="AR3" s="9"/>
      <c r="AS3" s="9"/>
      <c r="AT3" s="9"/>
      <c r="AU3" s="9"/>
      <c r="AV3" s="9"/>
      <c r="AW3" s="9"/>
      <c r="AX3" s="9"/>
      <c r="AY3" s="9"/>
      <c r="AZ3" s="9"/>
      <c r="BA3" s="9"/>
      <c r="BB3" s="9"/>
      <c r="BC3" s="9"/>
      <c r="BD3" s="9"/>
      <c r="BE3" s="9"/>
      <c r="BF3" s="9"/>
      <c r="BG3" s="9"/>
      <c r="BH3" s="9"/>
      <c r="BI3" s="9"/>
      <c r="BJ3" s="63"/>
      <c r="BL3" s="63"/>
      <c r="BM3" s="63"/>
      <c r="BN3" s="63"/>
      <c r="BO3" s="63"/>
      <c r="BP3" s="63"/>
      <c r="BQ3" s="63"/>
      <c r="BR3" s="63"/>
      <c r="BS3" s="63"/>
      <c r="BT3" s="63"/>
      <c r="BU3" s="63"/>
      <c r="BV3" s="63"/>
      <c r="BW3" s="10"/>
      <c r="BX3" s="10"/>
      <c r="BY3" s="10"/>
      <c r="BZ3" s="10"/>
      <c r="CA3" s="10"/>
      <c r="CB3" s="10"/>
      <c r="CC3" s="10"/>
      <c r="CD3" s="10"/>
      <c r="CE3" s="10"/>
      <c r="CF3" s="10"/>
      <c r="CG3" s="10"/>
      <c r="CH3" s="10"/>
      <c r="CI3" s="10"/>
      <c r="CJ3" s="10"/>
      <c r="CK3" s="10"/>
      <c r="CL3" s="10"/>
      <c r="CM3" s="10"/>
      <c r="CN3" s="10"/>
      <c r="CO3" s="10"/>
      <c r="CP3" s="10"/>
      <c r="CQ3" s="10"/>
    </row>
    <row r="4" spans="1:95" ht="18" customHeight="1">
      <c r="A4" s="12" t="s">
        <v>6</v>
      </c>
      <c r="B4" s="68" t="s">
        <v>7</v>
      </c>
      <c r="C4" s="68"/>
      <c r="D4" s="69"/>
      <c r="E4" s="63" t="s">
        <v>8</v>
      </c>
      <c r="F4" s="35"/>
      <c r="G4" s="35"/>
      <c r="H4" s="79"/>
      <c r="I4" s="79"/>
      <c r="J4" s="156"/>
      <c r="K4" s="1"/>
      <c r="L4" s="35"/>
      <c r="M4" s="35"/>
      <c r="N4" s="35"/>
      <c r="P4" s="1"/>
      <c r="R4" s="14"/>
      <c r="S4" s="4"/>
      <c r="T4" s="9"/>
      <c r="U4" s="9"/>
      <c r="V4" s="9"/>
      <c r="W4" s="4"/>
      <c r="Y4" s="1"/>
      <c r="Z4" s="5" t="s">
        <v>9</v>
      </c>
      <c r="AA4" s="6"/>
      <c r="AB4" s="10"/>
      <c r="AC4" s="7"/>
      <c r="AD4" s="6"/>
      <c r="AE4" s="6"/>
      <c r="AF4" s="6"/>
      <c r="AG4" s="7"/>
      <c r="AH4" s="7"/>
      <c r="AI4" s="6"/>
      <c r="AJ4" s="6"/>
      <c r="AK4" s="6"/>
      <c r="AL4" s="6"/>
      <c r="AM4" s="6"/>
      <c r="AN4" s="7"/>
      <c r="AO4" s="1"/>
      <c r="AP4" s="6"/>
      <c r="AQ4" s="6" t="s">
        <v>139</v>
      </c>
      <c r="AR4" s="9"/>
      <c r="AS4" s="9"/>
      <c r="AT4" s="9"/>
      <c r="AU4" s="9"/>
      <c r="AV4" s="9"/>
      <c r="AW4" s="9"/>
      <c r="AX4" s="9"/>
      <c r="AY4" s="9"/>
      <c r="AZ4" s="9"/>
      <c r="BA4" s="9"/>
      <c r="BB4" s="9"/>
      <c r="BC4" s="9"/>
      <c r="BD4" s="9"/>
      <c r="BE4" s="9"/>
      <c r="BF4" s="9"/>
      <c r="BG4" s="9"/>
      <c r="BH4" s="9"/>
      <c r="BI4" s="9"/>
      <c r="BJ4" s="63"/>
      <c r="BL4" s="63"/>
      <c r="BM4" s="63"/>
      <c r="BN4" s="63"/>
      <c r="BO4" s="63"/>
      <c r="BP4" s="63"/>
      <c r="BQ4" s="63"/>
      <c r="BR4" s="63"/>
      <c r="BS4" s="63"/>
      <c r="BT4" s="63"/>
      <c r="BU4" s="63"/>
      <c r="BV4" s="63"/>
      <c r="BW4" s="10"/>
      <c r="BX4" s="10"/>
      <c r="BY4" s="10"/>
      <c r="BZ4" s="10"/>
      <c r="CA4" s="10"/>
      <c r="CB4" s="10"/>
      <c r="CC4" s="10"/>
      <c r="CD4" s="10"/>
      <c r="CE4" s="10"/>
      <c r="CF4" s="10"/>
      <c r="CG4" s="10"/>
      <c r="CH4" s="10"/>
      <c r="CI4" s="10"/>
      <c r="CJ4" s="10"/>
      <c r="CK4" s="10"/>
      <c r="CL4" s="10"/>
      <c r="CM4" s="10"/>
      <c r="CN4" s="10"/>
      <c r="CO4" s="10"/>
      <c r="CP4" s="10"/>
      <c r="CQ4" s="10"/>
    </row>
    <row r="5" spans="1:95" ht="18" customHeight="1">
      <c r="A5" s="11" t="s">
        <v>10</v>
      </c>
      <c r="B5" s="68" t="s">
        <v>11</v>
      </c>
      <c r="C5" s="68"/>
      <c r="D5" s="69"/>
      <c r="E5" s="63" t="s">
        <v>12</v>
      </c>
      <c r="F5" s="35"/>
      <c r="G5" s="35"/>
      <c r="H5" s="79"/>
      <c r="I5" s="79"/>
      <c r="J5" s="156"/>
      <c r="K5" s="1"/>
      <c r="L5" s="103"/>
      <c r="M5" s="103"/>
      <c r="N5" s="103"/>
      <c r="P5" s="1"/>
      <c r="R5" s="3"/>
      <c r="S5" s="4"/>
      <c r="T5" s="4"/>
      <c r="U5" s="4"/>
      <c r="V5" s="4"/>
      <c r="W5" s="4"/>
      <c r="Y5" s="1"/>
      <c r="Z5" s="70" t="s">
        <v>13</v>
      </c>
      <c r="AA5" s="71"/>
      <c r="AB5" s="72"/>
      <c r="AC5" s="72"/>
      <c r="AD5" s="71"/>
      <c r="AE5" s="71"/>
      <c r="AF5" s="71"/>
      <c r="AG5" s="72"/>
      <c r="AH5" s="72"/>
      <c r="AI5" s="6"/>
      <c r="AJ5" s="6"/>
      <c r="AK5" s="6"/>
      <c r="AL5" s="6"/>
      <c r="AM5" s="6"/>
      <c r="AN5" s="7"/>
      <c r="AO5" s="1"/>
      <c r="AP5" s="6"/>
      <c r="AQ5" s="6" t="s">
        <v>13</v>
      </c>
      <c r="AR5" s="9"/>
      <c r="AS5" s="9"/>
      <c r="AT5" s="9"/>
      <c r="AU5" s="9"/>
      <c r="AV5" s="9"/>
      <c r="AW5" s="9"/>
      <c r="AX5" s="9"/>
      <c r="AY5" s="9"/>
      <c r="AZ5" s="9"/>
      <c r="BA5" s="9"/>
      <c r="BB5" s="9"/>
      <c r="BC5" s="9"/>
      <c r="BD5" s="9"/>
      <c r="BE5" s="9"/>
      <c r="BF5" s="9"/>
      <c r="BG5" s="9"/>
      <c r="BH5" s="9"/>
      <c r="BI5" s="63"/>
      <c r="BJ5" s="63"/>
      <c r="BL5" s="63"/>
      <c r="BM5" s="63"/>
      <c r="BN5" s="63"/>
      <c r="BO5" s="63"/>
      <c r="BP5" s="63"/>
      <c r="BQ5" s="63"/>
      <c r="BR5" s="63"/>
      <c r="BS5" s="63"/>
      <c r="BT5" s="63"/>
      <c r="BU5" s="63"/>
      <c r="BV5" s="63"/>
      <c r="BW5" s="10"/>
      <c r="BX5" s="10"/>
      <c r="BY5" s="10"/>
      <c r="BZ5" s="10"/>
      <c r="CA5" s="10"/>
      <c r="CB5" s="10"/>
      <c r="CC5" s="10"/>
      <c r="CD5" s="10"/>
      <c r="CE5" s="10"/>
      <c r="CF5" s="10"/>
      <c r="CG5" s="10"/>
      <c r="CH5" s="10"/>
      <c r="CI5" s="10"/>
      <c r="CJ5" s="10"/>
      <c r="CK5" s="10"/>
      <c r="CL5" s="10"/>
      <c r="CM5" s="10"/>
      <c r="CN5" s="10"/>
      <c r="CO5" s="10"/>
      <c r="CP5" s="10"/>
      <c r="CQ5" s="10"/>
    </row>
    <row r="6" spans="1:95" ht="18.75" thickBot="1">
      <c r="A6" s="13" t="s">
        <v>14</v>
      </c>
      <c r="B6" s="73" t="s">
        <v>15</v>
      </c>
      <c r="C6" s="73"/>
      <c r="D6" s="74"/>
      <c r="E6" s="14" t="s">
        <v>16</v>
      </c>
      <c r="F6" s="8"/>
      <c r="G6" s="8"/>
      <c r="H6" s="15"/>
      <c r="I6" s="15"/>
      <c r="J6" s="15"/>
      <c r="K6" s="1"/>
      <c r="L6" s="16"/>
      <c r="M6" s="16"/>
      <c r="N6" s="16"/>
      <c r="P6" s="1"/>
      <c r="R6" s="3"/>
      <c r="S6" s="4"/>
      <c r="T6" s="4"/>
      <c r="U6" s="4"/>
      <c r="V6" s="4"/>
      <c r="W6" s="4"/>
      <c r="Y6" s="1"/>
      <c r="Z6" s="75" t="s">
        <v>17</v>
      </c>
      <c r="AA6" s="63"/>
      <c r="AB6" s="63"/>
      <c r="AC6" s="63"/>
      <c r="AD6" s="63"/>
      <c r="AE6" s="63"/>
      <c r="AF6" s="63"/>
      <c r="AG6" s="63"/>
      <c r="AH6" s="63"/>
      <c r="AI6" s="63"/>
      <c r="AJ6" s="63"/>
      <c r="AK6" s="63"/>
      <c r="AL6" s="63"/>
      <c r="AM6" s="63"/>
      <c r="AN6" s="63"/>
      <c r="AO6" s="1"/>
      <c r="AP6" s="63"/>
      <c r="AQ6" s="63" t="s">
        <v>17</v>
      </c>
      <c r="AR6" s="9"/>
      <c r="AS6" s="9"/>
      <c r="AT6" s="9"/>
      <c r="AU6" s="9"/>
      <c r="AV6" s="9"/>
      <c r="AW6" s="9"/>
      <c r="AX6" s="9"/>
      <c r="AY6" s="9"/>
      <c r="AZ6" s="9"/>
      <c r="BA6" s="9"/>
      <c r="BB6" s="9"/>
      <c r="BC6" s="9"/>
      <c r="BD6" s="9"/>
      <c r="BE6" s="9"/>
      <c r="BF6" s="9"/>
      <c r="BG6" s="9"/>
      <c r="BH6" s="9"/>
      <c r="BI6" s="9"/>
      <c r="BJ6" s="63"/>
      <c r="BL6" s="63"/>
      <c r="BM6" s="63"/>
      <c r="BN6" s="63"/>
      <c r="BO6" s="63"/>
      <c r="BP6" s="63"/>
      <c r="BQ6" s="63"/>
      <c r="BR6" s="63"/>
      <c r="BS6" s="63"/>
      <c r="BT6" s="63"/>
      <c r="BU6" s="63"/>
      <c r="BV6" s="63"/>
      <c r="BW6" s="10"/>
      <c r="BX6" s="10"/>
      <c r="BY6" s="10"/>
      <c r="BZ6" s="10"/>
      <c r="CA6" s="10"/>
      <c r="CB6" s="10"/>
      <c r="CC6" s="10"/>
      <c r="CD6" s="10"/>
      <c r="CE6" s="10"/>
      <c r="CF6" s="10"/>
      <c r="CG6" s="10"/>
      <c r="CH6" s="10"/>
      <c r="CI6" s="10"/>
      <c r="CJ6" s="10"/>
      <c r="CK6" s="10"/>
      <c r="CL6" s="10"/>
      <c r="CM6" s="10"/>
      <c r="CN6" s="10"/>
      <c r="CO6" s="10"/>
      <c r="CP6" s="10"/>
      <c r="CQ6" s="10"/>
    </row>
    <row r="7" spans="1:95" ht="28.5" customHeight="1">
      <c r="A7" s="15"/>
      <c r="B7" s="15"/>
      <c r="C7" s="15"/>
      <c r="D7" s="15"/>
      <c r="E7" s="16"/>
      <c r="F7" s="16"/>
      <c r="G7" s="15"/>
      <c r="H7" s="15"/>
      <c r="I7" s="15"/>
      <c r="K7" s="1"/>
      <c r="L7" s="16"/>
      <c r="M7" s="16"/>
      <c r="N7" s="16"/>
      <c r="P7" s="1"/>
      <c r="Q7" s="3"/>
      <c r="R7" s="4"/>
      <c r="S7" s="4"/>
      <c r="T7" s="4"/>
      <c r="U7" s="4"/>
      <c r="V7" s="4"/>
      <c r="W7" s="3"/>
      <c r="Y7" s="1"/>
      <c r="Z7" s="17" t="s">
        <v>18</v>
      </c>
      <c r="AA7" s="3"/>
      <c r="AB7" s="3"/>
      <c r="AC7" s="3"/>
      <c r="AD7" s="3"/>
      <c r="AE7" s="3"/>
      <c r="AF7" s="3"/>
      <c r="AG7" s="3"/>
      <c r="AH7" s="3"/>
      <c r="AI7" s="3"/>
      <c r="AJ7" s="3"/>
      <c r="AK7" s="3"/>
      <c r="AL7" s="3"/>
      <c r="AM7" s="3"/>
      <c r="AN7" s="3"/>
      <c r="AO7" s="1"/>
      <c r="AP7" s="63"/>
      <c r="AQ7" s="63" t="s">
        <v>18</v>
      </c>
      <c r="AR7" s="9"/>
      <c r="AS7" s="9"/>
      <c r="AT7" s="9"/>
      <c r="AU7" s="9"/>
      <c r="AV7" s="9"/>
      <c r="AW7" s="9"/>
      <c r="AX7" s="9"/>
      <c r="AY7" s="9"/>
      <c r="AZ7" s="9"/>
      <c r="BA7" s="9"/>
      <c r="BB7" s="9"/>
      <c r="BC7" s="9"/>
      <c r="BD7" s="9"/>
      <c r="BE7" s="9"/>
      <c r="BF7" s="9"/>
      <c r="BG7" s="9"/>
      <c r="BH7" s="9"/>
      <c r="BI7" s="9"/>
      <c r="BJ7" s="63"/>
      <c r="BK7" s="63"/>
      <c r="BL7" s="63"/>
      <c r="BM7" s="63"/>
      <c r="BN7" s="63"/>
      <c r="BO7" s="63"/>
      <c r="BP7" s="63"/>
      <c r="BQ7" s="63"/>
      <c r="BR7" s="63"/>
      <c r="BS7" s="63"/>
      <c r="BT7" s="63"/>
      <c r="BU7" s="63"/>
      <c r="BV7" s="10"/>
      <c r="BW7" s="10"/>
      <c r="BX7" s="10"/>
      <c r="BY7" s="10"/>
      <c r="BZ7" s="10"/>
      <c r="CA7" s="10"/>
      <c r="CB7" s="10"/>
      <c r="CC7" s="10"/>
      <c r="CD7" s="10"/>
      <c r="CE7" s="10"/>
      <c r="CF7" s="10"/>
      <c r="CG7" s="10"/>
      <c r="CH7" s="10"/>
      <c r="CI7" s="10"/>
      <c r="CJ7" s="10"/>
      <c r="CK7" s="10"/>
      <c r="CL7" s="10"/>
      <c r="CM7" s="10"/>
      <c r="CN7" s="10"/>
      <c r="CO7" s="10"/>
      <c r="CP7" s="10"/>
    </row>
    <row r="8" spans="1:95" ht="15" customHeight="1">
      <c r="A8" s="107" t="s">
        <v>19</v>
      </c>
      <c r="B8" s="18"/>
      <c r="C8" s="18"/>
      <c r="D8" s="18"/>
      <c r="E8" s="18"/>
      <c r="F8" s="19"/>
      <c r="G8" s="19"/>
      <c r="H8" s="18"/>
      <c r="I8" s="18"/>
      <c r="J8" s="18"/>
      <c r="K8" s="1"/>
      <c r="L8" s="20" t="s">
        <v>20</v>
      </c>
      <c r="M8" s="104"/>
      <c r="N8" s="104"/>
      <c r="O8" s="104"/>
      <c r="P8" s="1"/>
      <c r="Q8" s="21" t="s">
        <v>21</v>
      </c>
      <c r="R8" s="21"/>
      <c r="S8" s="21"/>
      <c r="T8" s="21"/>
      <c r="U8" s="21"/>
      <c r="V8" s="124"/>
      <c r="W8" s="21"/>
      <c r="X8" s="21"/>
      <c r="Y8" s="1"/>
      <c r="Z8" s="22" t="s">
        <v>22</v>
      </c>
      <c r="AA8" s="23"/>
      <c r="AB8" s="23"/>
      <c r="AC8" s="23"/>
      <c r="AD8" s="23"/>
      <c r="AE8" s="23"/>
      <c r="AF8" s="23"/>
      <c r="AG8" s="23"/>
      <c r="AH8" s="23"/>
      <c r="AI8" s="23"/>
      <c r="AJ8" s="23"/>
      <c r="AK8" s="23"/>
      <c r="AL8" s="23"/>
      <c r="AM8" s="23"/>
      <c r="AN8" s="23"/>
      <c r="AO8" s="1"/>
      <c r="AP8" s="52" t="s">
        <v>113</v>
      </c>
      <c r="AQ8" s="52" t="s">
        <v>140</v>
      </c>
      <c r="AR8" s="52"/>
      <c r="AS8" s="52"/>
      <c r="AT8" s="52"/>
      <c r="AU8" s="52"/>
      <c r="AV8" s="52" t="s">
        <v>113</v>
      </c>
      <c r="AW8" s="53"/>
      <c r="AX8" s="54"/>
      <c r="AY8" s="54"/>
      <c r="AZ8" s="54"/>
      <c r="BA8" s="54"/>
      <c r="BB8" s="54"/>
      <c r="BC8" s="54"/>
      <c r="BD8" s="54"/>
      <c r="BE8" s="54"/>
      <c r="BF8" s="54"/>
      <c r="BG8" s="54"/>
      <c r="BH8" s="54"/>
      <c r="BI8" s="54"/>
      <c r="BJ8" s="54"/>
      <c r="BK8" s="55"/>
      <c r="BL8" s="55"/>
      <c r="BM8" s="52" t="s">
        <v>113</v>
      </c>
      <c r="BN8" s="55"/>
      <c r="BO8" s="54"/>
      <c r="BP8" s="54"/>
      <c r="BQ8" s="54"/>
      <c r="BR8" s="54"/>
      <c r="BS8" s="54"/>
      <c r="BT8" s="54"/>
      <c r="BU8" s="54"/>
      <c r="BV8" s="54"/>
      <c r="BW8" s="54"/>
      <c r="BX8" s="54"/>
      <c r="BY8" s="54"/>
      <c r="BZ8" s="54"/>
      <c r="CA8" s="54"/>
      <c r="CB8" s="54"/>
      <c r="CC8" s="54"/>
      <c r="CD8" s="54"/>
      <c r="CE8" s="10"/>
      <c r="CF8" s="10"/>
      <c r="CG8" s="10"/>
      <c r="CH8" s="10"/>
      <c r="CI8" s="10"/>
      <c r="CJ8" s="10"/>
      <c r="CK8" s="10"/>
      <c r="CL8" s="10"/>
      <c r="CM8" s="10"/>
      <c r="CN8" s="10"/>
      <c r="CO8" s="10"/>
      <c r="CP8" s="10"/>
      <c r="CQ8" s="10"/>
    </row>
    <row r="9" spans="1:95" s="75" customFormat="1" ht="87" customHeight="1" thickBot="1">
      <c r="A9" s="76" t="s">
        <v>23</v>
      </c>
      <c r="B9" s="76" t="s">
        <v>24</v>
      </c>
      <c r="C9" s="77" t="s">
        <v>25</v>
      </c>
      <c r="D9" s="77" t="s">
        <v>26</v>
      </c>
      <c r="E9" s="78" t="s">
        <v>27</v>
      </c>
      <c r="F9" s="78" t="s">
        <v>28</v>
      </c>
      <c r="G9" s="78" t="s">
        <v>29</v>
      </c>
      <c r="H9" s="78" t="s">
        <v>30</v>
      </c>
      <c r="I9" s="78" t="s">
        <v>31</v>
      </c>
      <c r="J9" s="78" t="s">
        <v>32</v>
      </c>
      <c r="K9" s="25"/>
      <c r="L9" s="78" t="s">
        <v>33</v>
      </c>
      <c r="M9" s="78" t="s">
        <v>34</v>
      </c>
      <c r="N9" s="78" t="s">
        <v>35</v>
      </c>
      <c r="O9" s="78" t="s">
        <v>36</v>
      </c>
      <c r="P9" s="25"/>
      <c r="Q9" s="78" t="s">
        <v>37</v>
      </c>
      <c r="R9" s="77" t="s">
        <v>38</v>
      </c>
      <c r="S9" s="77" t="s">
        <v>39</v>
      </c>
      <c r="T9" s="105" t="s">
        <v>114</v>
      </c>
      <c r="U9" s="105" t="s">
        <v>115</v>
      </c>
      <c r="V9" s="78" t="s">
        <v>40</v>
      </c>
      <c r="W9" s="78" t="s">
        <v>41</v>
      </c>
      <c r="X9" s="77" t="s">
        <v>42</v>
      </c>
      <c r="Y9" s="25"/>
      <c r="Z9" s="78" t="s">
        <v>43</v>
      </c>
      <c r="AA9" s="78" t="s">
        <v>44</v>
      </c>
      <c r="AB9" s="78" t="s">
        <v>45</v>
      </c>
      <c r="AC9" s="108" t="s">
        <v>137</v>
      </c>
      <c r="AD9" s="78" t="s">
        <v>46</v>
      </c>
      <c r="AE9" s="78" t="s">
        <v>47</v>
      </c>
      <c r="AF9" s="78" t="s">
        <v>48</v>
      </c>
      <c r="AG9" s="78" t="s">
        <v>49</v>
      </c>
      <c r="AH9" s="78" t="s">
        <v>50</v>
      </c>
      <c r="AI9" s="78" t="s">
        <v>51</v>
      </c>
      <c r="AJ9" s="78" t="s">
        <v>52</v>
      </c>
      <c r="AK9" s="78" t="s">
        <v>53</v>
      </c>
      <c r="AL9" s="77" t="s">
        <v>54</v>
      </c>
      <c r="AM9" s="78" t="s">
        <v>55</v>
      </c>
      <c r="AN9" s="78" t="s">
        <v>56</v>
      </c>
      <c r="AO9" s="25"/>
      <c r="AP9" s="26" t="s">
        <v>78</v>
      </c>
      <c r="AQ9" s="101" t="s">
        <v>43</v>
      </c>
      <c r="AR9" s="101" t="s">
        <v>47</v>
      </c>
      <c r="AS9" s="27" t="s">
        <v>79</v>
      </c>
      <c r="AT9" s="28"/>
      <c r="AU9" s="28"/>
      <c r="AV9" s="29" t="s">
        <v>57</v>
      </c>
      <c r="AW9" s="29" t="s">
        <v>80</v>
      </c>
      <c r="AX9" s="30" t="s">
        <v>81</v>
      </c>
      <c r="AY9" s="30" t="s">
        <v>82</v>
      </c>
      <c r="AZ9" s="31" t="s">
        <v>83</v>
      </c>
      <c r="BA9" s="31" t="s">
        <v>84</v>
      </c>
      <c r="BB9" s="31" t="s">
        <v>85</v>
      </c>
      <c r="BC9" s="31" t="s">
        <v>86</v>
      </c>
      <c r="BD9" s="31" t="s">
        <v>87</v>
      </c>
      <c r="BE9" s="31" t="s">
        <v>88</v>
      </c>
      <c r="BF9" s="31" t="s">
        <v>89</v>
      </c>
      <c r="BG9" s="31" t="s">
        <v>90</v>
      </c>
      <c r="BH9" s="31" t="s">
        <v>91</v>
      </c>
      <c r="BI9" s="31" t="s">
        <v>92</v>
      </c>
      <c r="BJ9" s="31" t="s">
        <v>54</v>
      </c>
      <c r="BK9" s="32" t="s">
        <v>93</v>
      </c>
      <c r="BL9" s="32"/>
      <c r="BM9" s="33" t="s">
        <v>57</v>
      </c>
      <c r="BN9" s="29" t="s">
        <v>80</v>
      </c>
      <c r="BO9" s="30" t="s">
        <v>94</v>
      </c>
      <c r="BP9" s="31" t="s">
        <v>95</v>
      </c>
      <c r="BQ9" s="31" t="s">
        <v>96</v>
      </c>
      <c r="BR9" s="31" t="s">
        <v>97</v>
      </c>
      <c r="BS9" s="31" t="s">
        <v>98</v>
      </c>
      <c r="BT9" s="31" t="s">
        <v>99</v>
      </c>
      <c r="BU9" s="31" t="s">
        <v>100</v>
      </c>
      <c r="BV9" s="31" t="s">
        <v>101</v>
      </c>
      <c r="BW9" s="31" t="s">
        <v>102</v>
      </c>
      <c r="BX9" s="31" t="s">
        <v>103</v>
      </c>
      <c r="BY9" s="31" t="s">
        <v>104</v>
      </c>
      <c r="BZ9" s="31" t="s">
        <v>105</v>
      </c>
      <c r="CA9" s="31" t="s">
        <v>106</v>
      </c>
      <c r="CB9" s="31" t="s">
        <v>107</v>
      </c>
      <c r="CC9" s="31" t="s">
        <v>108</v>
      </c>
      <c r="CD9" s="31" t="s">
        <v>109</v>
      </c>
      <c r="CE9" s="60"/>
      <c r="CF9" s="60"/>
      <c r="CG9" s="60"/>
      <c r="CH9" s="60"/>
      <c r="CI9" s="60"/>
      <c r="CJ9" s="60"/>
      <c r="CK9" s="60"/>
      <c r="CL9" s="60"/>
      <c r="CM9" s="60"/>
      <c r="CN9" s="60"/>
      <c r="CO9" s="60"/>
      <c r="CP9" s="60"/>
      <c r="CQ9" s="60"/>
    </row>
    <row r="10" spans="1:95" s="154" customFormat="1" ht="66" customHeight="1">
      <c r="A10" s="149" t="s">
        <v>58</v>
      </c>
      <c r="B10" s="149" t="s">
        <v>70</v>
      </c>
      <c r="C10" s="150" t="s">
        <v>138</v>
      </c>
      <c r="D10" s="149" t="s">
        <v>59</v>
      </c>
      <c r="E10" s="149" t="s">
        <v>60</v>
      </c>
      <c r="F10" s="149" t="s">
        <v>77</v>
      </c>
      <c r="G10" s="149" t="s">
        <v>61</v>
      </c>
      <c r="H10" s="149" t="s">
        <v>75</v>
      </c>
      <c r="I10" s="149" t="s">
        <v>62</v>
      </c>
      <c r="J10" s="149" t="s">
        <v>76</v>
      </c>
      <c r="K10" s="151"/>
      <c r="L10" s="152" t="s">
        <v>63</v>
      </c>
      <c r="M10" s="152" t="s">
        <v>64</v>
      </c>
      <c r="N10" s="153" t="s">
        <v>71</v>
      </c>
      <c r="O10" s="152" t="s">
        <v>65</v>
      </c>
      <c r="P10" s="151"/>
      <c r="Q10" s="152" t="s">
        <v>66</v>
      </c>
      <c r="R10" s="152" t="s">
        <v>67</v>
      </c>
      <c r="S10" s="152" t="s">
        <v>68</v>
      </c>
      <c r="T10" s="150" t="s">
        <v>116</v>
      </c>
      <c r="U10" s="150" t="s">
        <v>117</v>
      </c>
      <c r="V10" s="152" t="s">
        <v>69</v>
      </c>
      <c r="W10" s="152" t="s">
        <v>72</v>
      </c>
      <c r="X10" s="152" t="s">
        <v>73</v>
      </c>
      <c r="Y10" s="151"/>
      <c r="Z10" s="157" t="s">
        <v>110</v>
      </c>
      <c r="AA10" s="158"/>
      <c r="AB10" s="159"/>
      <c r="AC10" s="159"/>
      <c r="AD10" s="158"/>
      <c r="AE10" s="158"/>
      <c r="AF10" s="159"/>
      <c r="AG10" s="159"/>
      <c r="AH10" s="159"/>
      <c r="AI10" s="158"/>
      <c r="AJ10" s="158"/>
      <c r="AK10" s="158"/>
      <c r="AL10" s="160"/>
      <c r="AM10" s="161"/>
      <c r="AN10" s="161"/>
      <c r="AO10" s="151"/>
      <c r="AP10" s="97"/>
      <c r="AQ10" s="97"/>
      <c r="AR10" s="97"/>
      <c r="AS10" s="97"/>
      <c r="AT10" s="106" t="s">
        <v>136</v>
      </c>
      <c r="AU10" s="97"/>
      <c r="AV10" s="147" t="s">
        <v>111</v>
      </c>
      <c r="AW10" s="43"/>
      <c r="AX10" s="44"/>
      <c r="AY10" s="45"/>
      <c r="AZ10" s="44"/>
      <c r="BA10" s="45"/>
      <c r="BB10" s="45"/>
      <c r="BC10" s="45"/>
      <c r="BD10" s="45"/>
      <c r="BE10" s="45"/>
      <c r="BF10" s="45"/>
      <c r="BG10" s="45"/>
      <c r="BH10" s="45"/>
      <c r="BI10" s="45"/>
      <c r="BJ10" s="46"/>
      <c r="BK10" s="47"/>
      <c r="BL10" s="97"/>
      <c r="BM10" s="48" t="s">
        <v>112</v>
      </c>
      <c r="BN10" s="49"/>
      <c r="BO10" s="49"/>
      <c r="BP10" s="50"/>
      <c r="BQ10" s="50"/>
      <c r="BR10" s="50"/>
      <c r="BS10" s="50"/>
      <c r="BT10" s="51"/>
      <c r="BU10" s="50"/>
      <c r="BV10" s="50"/>
      <c r="BW10" s="50"/>
      <c r="BX10" s="50"/>
      <c r="BY10" s="50"/>
      <c r="BZ10" s="50"/>
      <c r="CA10" s="50"/>
      <c r="CB10" s="97"/>
      <c r="CC10" s="97"/>
      <c r="CD10" s="97"/>
    </row>
    <row r="11" spans="1:95">
      <c r="A11" s="34" t="s">
        <v>141</v>
      </c>
      <c r="B11" s="34" t="s">
        <v>161</v>
      </c>
      <c r="C11" s="36" t="s">
        <v>125</v>
      </c>
      <c r="D11" s="36" t="s">
        <v>133</v>
      </c>
      <c r="E11" s="34" t="s">
        <v>154</v>
      </c>
      <c r="F11" s="36" t="s">
        <v>142</v>
      </c>
      <c r="G11" s="113"/>
      <c r="I11" s="99">
        <v>1</v>
      </c>
      <c r="J11" s="113">
        <v>1</v>
      </c>
      <c r="K11" s="24"/>
      <c r="M11" s="34"/>
      <c r="N11" s="34"/>
      <c r="O11" s="34"/>
      <c r="P11" s="24"/>
      <c r="Q11" s="109" t="s">
        <v>124</v>
      </c>
      <c r="R11" s="123">
        <v>43837.898831018501</v>
      </c>
      <c r="S11" s="36" t="s">
        <v>143</v>
      </c>
      <c r="V11" s="36">
        <v>5</v>
      </c>
      <c r="W11" s="37"/>
      <c r="X11" s="110" t="s">
        <v>123</v>
      </c>
      <c r="Y11" s="24"/>
      <c r="Z11" s="37">
        <v>66.350526452676419</v>
      </c>
      <c r="AA11" s="37">
        <v>1.1765713277468459</v>
      </c>
      <c r="AB11" s="37">
        <v>14.676226991439581</v>
      </c>
      <c r="AC11" s="37">
        <v>4.9925899673566692</v>
      </c>
      <c r="AD11" s="56">
        <v>5.1114446644610935E-2</v>
      </c>
      <c r="AE11" s="37">
        <v>1.5183316120464494</v>
      </c>
      <c r="AF11" s="37">
        <v>4.0213924468831932</v>
      </c>
      <c r="AG11" s="37">
        <v>4.5716520332380624</v>
      </c>
      <c r="AH11" s="37">
        <v>2.236978325265953</v>
      </c>
      <c r="AI11" s="56">
        <v>0.25085129810677059</v>
      </c>
      <c r="AJ11" s="56">
        <v>6.075256262531032E-2</v>
      </c>
      <c r="AK11" s="56">
        <v>0.10672088999470475</v>
      </c>
      <c r="AL11" s="37">
        <v>99.711780894330985</v>
      </c>
      <c r="AM11" s="42">
        <v>-1.2235</v>
      </c>
      <c r="AN11" s="42"/>
      <c r="AO11" s="24"/>
      <c r="AQ11" s="37">
        <v>66.350526452676419</v>
      </c>
      <c r="AR11" s="37">
        <v>4.9925899673566692</v>
      </c>
      <c r="AV11" s="36">
        <v>254</v>
      </c>
      <c r="AW11" s="90" t="s">
        <v>144</v>
      </c>
      <c r="AX11" s="37">
        <v>66.15929155872783</v>
      </c>
      <c r="AY11" s="37">
        <v>1.1731802243884559</v>
      </c>
      <c r="AZ11" s="37">
        <v>14.633927301258899</v>
      </c>
      <c r="BA11" s="37">
        <v>4.9782003692030328</v>
      </c>
      <c r="BB11" s="56">
        <v>5.0967125043624169E-2</v>
      </c>
      <c r="BC11" s="37">
        <v>1.5139554902531192</v>
      </c>
      <c r="BD11" s="37">
        <v>4.0098020255373452</v>
      </c>
      <c r="BE11" s="37">
        <v>4.5584756586335642</v>
      </c>
      <c r="BF11" s="37">
        <v>2.2305309263428619</v>
      </c>
      <c r="BG11" s="56">
        <v>0.25012829673880815</v>
      </c>
      <c r="BH11" s="56">
        <v>6.0577462132640647E-2</v>
      </c>
      <c r="BI11" s="56">
        <v>0.1064133</v>
      </c>
      <c r="BJ11" s="37">
        <v>99.711780894330985</v>
      </c>
      <c r="BK11" s="37">
        <v>0.28821910566901465</v>
      </c>
      <c r="BL11" s="36"/>
      <c r="BM11" s="36"/>
      <c r="BN11" s="36"/>
    </row>
    <row r="12" spans="1:95">
      <c r="A12" s="34" t="s">
        <v>141</v>
      </c>
      <c r="B12" s="34" t="s">
        <v>161</v>
      </c>
      <c r="C12" s="36" t="s">
        <v>125</v>
      </c>
      <c r="D12" s="36" t="s">
        <v>133</v>
      </c>
      <c r="E12" s="34" t="s">
        <v>154</v>
      </c>
      <c r="F12" s="36" t="s">
        <v>142</v>
      </c>
      <c r="G12" s="113"/>
      <c r="I12" s="99">
        <v>1</v>
      </c>
      <c r="J12" s="113">
        <v>1</v>
      </c>
      <c r="K12" s="24"/>
      <c r="M12" s="34"/>
      <c r="N12" s="34"/>
      <c r="O12" s="34"/>
      <c r="P12" s="24"/>
      <c r="Q12" s="109" t="s">
        <v>124</v>
      </c>
      <c r="R12" s="123">
        <v>43837.901284722197</v>
      </c>
      <c r="S12" s="36" t="s">
        <v>143</v>
      </c>
      <c r="V12" s="36">
        <v>5</v>
      </c>
      <c r="W12" s="37"/>
      <c r="X12" s="110" t="s">
        <v>123</v>
      </c>
      <c r="Y12" s="24"/>
      <c r="Z12" s="37">
        <v>66.394885033448446</v>
      </c>
      <c r="AA12" s="37">
        <v>1.1999063018735898</v>
      </c>
      <c r="AB12" s="37">
        <v>14.493080752105595</v>
      </c>
      <c r="AC12" s="37">
        <v>5.1554797595855115</v>
      </c>
      <c r="AD12" s="56">
        <v>9.797726280617812E-2</v>
      </c>
      <c r="AE12" s="37">
        <v>1.5513310969480907</v>
      </c>
      <c r="AF12" s="37">
        <v>3.6073322762753857</v>
      </c>
      <c r="AG12" s="37">
        <v>4.1716349663882522</v>
      </c>
      <c r="AH12" s="37">
        <v>2.9566429392533551</v>
      </c>
      <c r="AI12" s="56">
        <v>0.24587373174844029</v>
      </c>
      <c r="AJ12" s="56">
        <v>5.5208194106952511E-2</v>
      </c>
      <c r="AK12" s="56">
        <v>8.3104994866944393E-2</v>
      </c>
      <c r="AL12" s="37">
        <v>99.674273649402437</v>
      </c>
      <c r="AM12" s="42">
        <v>-2.1793</v>
      </c>
      <c r="AN12" s="42"/>
      <c r="AO12" s="24"/>
      <c r="AQ12" s="37">
        <v>66.394885033448446</v>
      </c>
      <c r="AR12" s="37">
        <v>5.1554797595855115</v>
      </c>
      <c r="AV12" s="36">
        <v>255</v>
      </c>
      <c r="AW12" s="90" t="s">
        <v>144</v>
      </c>
      <c r="AX12" s="37">
        <v>66.178619397445544</v>
      </c>
      <c r="AY12" s="37">
        <v>1.1959978908659068</v>
      </c>
      <c r="AZ12" s="37">
        <v>14.445872969082602</v>
      </c>
      <c r="BA12" s="37">
        <v>5.1386870035088172</v>
      </c>
      <c r="BB12" s="56">
        <v>9.7658125043624172E-2</v>
      </c>
      <c r="BC12" s="37">
        <v>1.5462780027803167</v>
      </c>
      <c r="BD12" s="37">
        <v>3.5955822444979457</v>
      </c>
      <c r="BE12" s="37">
        <v>4.1580468520519842</v>
      </c>
      <c r="BF12" s="37">
        <v>2.9470123741071248</v>
      </c>
      <c r="BG12" s="56">
        <v>0.24507285621493805</v>
      </c>
      <c r="BH12" s="56">
        <v>5.5028366471057112E-2</v>
      </c>
      <c r="BI12" s="56">
        <v>8.28343E-2</v>
      </c>
      <c r="BJ12" s="37">
        <v>99.674273649402437</v>
      </c>
      <c r="BK12" s="37">
        <v>0.32572635059756294</v>
      </c>
      <c r="BL12" s="36"/>
      <c r="BM12" s="36"/>
      <c r="BN12" s="36"/>
    </row>
    <row r="13" spans="1:95">
      <c r="A13" s="34" t="s">
        <v>141</v>
      </c>
      <c r="B13" s="34" t="s">
        <v>161</v>
      </c>
      <c r="C13" s="36" t="s">
        <v>125</v>
      </c>
      <c r="D13" s="36" t="s">
        <v>133</v>
      </c>
      <c r="E13" s="34" t="s">
        <v>154</v>
      </c>
      <c r="F13" s="36" t="s">
        <v>142</v>
      </c>
      <c r="G13" s="113"/>
      <c r="I13" s="99">
        <v>1</v>
      </c>
      <c r="J13" s="113">
        <v>1</v>
      </c>
      <c r="K13" s="24"/>
      <c r="M13" s="34"/>
      <c r="N13" s="34"/>
      <c r="O13" s="34"/>
      <c r="P13" s="24"/>
      <c r="Q13" s="109" t="s">
        <v>124</v>
      </c>
      <c r="R13" s="123">
        <v>43837.903738425899</v>
      </c>
      <c r="S13" s="36" t="s">
        <v>143</v>
      </c>
      <c r="V13" s="36">
        <v>5</v>
      </c>
      <c r="W13" s="37"/>
      <c r="X13" s="110" t="s">
        <v>123</v>
      </c>
      <c r="Y13" s="24"/>
      <c r="Z13" s="37">
        <v>65.977088355272429</v>
      </c>
      <c r="AA13" s="37">
        <v>1.2127038517477908</v>
      </c>
      <c r="AB13" s="37">
        <v>14.564449532085346</v>
      </c>
      <c r="AC13" s="37">
        <v>5.0999207575180634</v>
      </c>
      <c r="AD13" s="56">
        <v>4.6971182442204461E-2</v>
      </c>
      <c r="AE13" s="37">
        <v>1.5341955175369284</v>
      </c>
      <c r="AF13" s="37">
        <v>4.5741873476943615</v>
      </c>
      <c r="AG13" s="37">
        <v>4.8032222582310276</v>
      </c>
      <c r="AH13" s="37">
        <v>1.8478073519433931</v>
      </c>
      <c r="AI13" s="56">
        <v>0.25751449333678433</v>
      </c>
      <c r="AJ13" s="56">
        <v>5.645777843666628E-2</v>
      </c>
      <c r="AK13" s="56">
        <v>3.8220842368666685E-2</v>
      </c>
      <c r="AL13" s="37">
        <v>98.245610700573152</v>
      </c>
      <c r="AM13" s="42">
        <v>-0.71057000000000003</v>
      </c>
      <c r="AN13" s="42"/>
      <c r="AO13" s="24"/>
      <c r="AQ13" s="37">
        <v>65.977088355272429</v>
      </c>
      <c r="AR13" s="37">
        <v>5.0999207575180634</v>
      </c>
      <c r="AV13" s="36">
        <v>256</v>
      </c>
      <c r="AW13" s="90" t="s">
        <v>144</v>
      </c>
      <c r="AX13" s="37">
        <v>64.819593377094137</v>
      </c>
      <c r="AY13" s="37">
        <v>1.1914283051389905</v>
      </c>
      <c r="AZ13" s="37">
        <v>14.308932387974018</v>
      </c>
      <c r="BA13" s="37">
        <v>5.0104482934689178</v>
      </c>
      <c r="BB13" s="56">
        <v>4.6147125043624164E-2</v>
      </c>
      <c r="BC13" s="37">
        <v>1.5072797555449742</v>
      </c>
      <c r="BD13" s="37">
        <v>4.4939382943306754</v>
      </c>
      <c r="BE13" s="37">
        <v>4.7189550409049339</v>
      </c>
      <c r="BF13" s="37">
        <v>1.8153896174868756</v>
      </c>
      <c r="BG13" s="56">
        <v>0.2529966866212105</v>
      </c>
      <c r="BH13" s="56">
        <v>5.5467289213079286E-2</v>
      </c>
      <c r="BI13" s="56">
        <v>3.7550299999999995E-2</v>
      </c>
      <c r="BJ13" s="37">
        <v>98.245610700573152</v>
      </c>
      <c r="BK13" s="37">
        <v>1.7543892994268475</v>
      </c>
      <c r="BL13" s="36"/>
      <c r="BM13" s="36"/>
      <c r="BN13" s="36"/>
    </row>
    <row r="14" spans="1:95">
      <c r="A14" s="34" t="s">
        <v>141</v>
      </c>
      <c r="B14" s="34" t="s">
        <v>161</v>
      </c>
      <c r="C14" s="36" t="s">
        <v>125</v>
      </c>
      <c r="D14" s="36" t="s">
        <v>133</v>
      </c>
      <c r="E14" s="34" t="s">
        <v>154</v>
      </c>
      <c r="F14" s="36" t="s">
        <v>142</v>
      </c>
      <c r="G14" s="113"/>
      <c r="I14" s="99">
        <v>3</v>
      </c>
      <c r="J14" s="113">
        <v>1</v>
      </c>
      <c r="K14" s="24"/>
      <c r="M14" s="34"/>
      <c r="N14" s="34"/>
      <c r="O14" s="34"/>
      <c r="P14" s="24"/>
      <c r="Q14" s="109" t="s">
        <v>124</v>
      </c>
      <c r="R14" s="123">
        <v>43837.911134259302</v>
      </c>
      <c r="S14" s="36" t="s">
        <v>143</v>
      </c>
      <c r="V14" s="36">
        <v>5</v>
      </c>
      <c r="W14" s="37"/>
      <c r="X14" s="110" t="s">
        <v>123</v>
      </c>
      <c r="Y14" s="24"/>
      <c r="Z14" s="37">
        <v>65.179569698294941</v>
      </c>
      <c r="AA14" s="37">
        <v>1.2873452861683758</v>
      </c>
      <c r="AB14" s="37">
        <v>14.913393486786536</v>
      </c>
      <c r="AC14" s="37">
        <v>5.3155854785051684</v>
      </c>
      <c r="AD14" s="56">
        <v>8.9530769042089869E-2</v>
      </c>
      <c r="AE14" s="37">
        <v>1.7886865818502578</v>
      </c>
      <c r="AF14" s="37">
        <v>4.3295861832503935</v>
      </c>
      <c r="AG14" s="37">
        <v>3.9828194164223709</v>
      </c>
      <c r="AH14" s="37">
        <v>2.7121436051034697</v>
      </c>
      <c r="AI14" s="56">
        <v>0.27195927349804488</v>
      </c>
      <c r="AJ14" s="56">
        <v>5.2246536328799872E-2</v>
      </c>
      <c r="AK14" s="56">
        <v>8.8922718587854332E-2</v>
      </c>
      <c r="AL14" s="37">
        <v>98.976168742575226</v>
      </c>
      <c r="AM14" s="42">
        <v>6.6765600000000003</v>
      </c>
      <c r="AN14" s="42"/>
      <c r="AO14" s="24"/>
      <c r="AQ14" s="37">
        <v>65.179569698294941</v>
      </c>
      <c r="AR14" s="37">
        <v>5.3155854785051684</v>
      </c>
      <c r="AV14" s="36">
        <v>259</v>
      </c>
      <c r="AW14" s="90" t="s">
        <v>144</v>
      </c>
      <c r="AX14" s="37">
        <v>64.512240890268828</v>
      </c>
      <c r="AY14" s="37">
        <v>1.2741650427375997</v>
      </c>
      <c r="AZ14" s="37">
        <v>14.760705502726065</v>
      </c>
      <c r="BA14" s="37">
        <v>5.2611628528611005</v>
      </c>
      <c r="BB14" s="56">
        <v>8.8614125043624176E-2</v>
      </c>
      <c r="BC14" s="37">
        <v>1.770373449527912</v>
      </c>
      <c r="BD14" s="37">
        <v>4.2852585265891312</v>
      </c>
      <c r="BE14" s="37">
        <v>3.9420420663102558</v>
      </c>
      <c r="BF14" s="37">
        <v>2.6843758311281736</v>
      </c>
      <c r="BG14" s="56">
        <v>0.26917486944850655</v>
      </c>
      <c r="BH14" s="56">
        <v>5.1711619958943827E-2</v>
      </c>
      <c r="BI14" s="56">
        <v>8.8012300000000002E-2</v>
      </c>
      <c r="BJ14" s="37">
        <v>98.976168742575226</v>
      </c>
      <c r="BK14" s="37">
        <v>1.0238312574247743</v>
      </c>
      <c r="BL14" s="36"/>
      <c r="BM14" s="36"/>
      <c r="BN14" s="36"/>
    </row>
    <row r="15" spans="1:95">
      <c r="A15" s="34" t="s">
        <v>141</v>
      </c>
      <c r="B15" s="34" t="s">
        <v>161</v>
      </c>
      <c r="C15" s="36" t="s">
        <v>125</v>
      </c>
      <c r="D15" s="36" t="s">
        <v>133</v>
      </c>
      <c r="E15" s="34" t="s">
        <v>154</v>
      </c>
      <c r="F15" s="36" t="s">
        <v>142</v>
      </c>
      <c r="G15" s="113"/>
      <c r="I15" s="99">
        <v>4</v>
      </c>
      <c r="J15" s="113">
        <v>1</v>
      </c>
      <c r="K15" s="24"/>
      <c r="M15" s="34"/>
      <c r="N15" s="34"/>
      <c r="O15" s="34"/>
      <c r="P15" s="24"/>
      <c r="Q15" s="109" t="s">
        <v>124</v>
      </c>
      <c r="R15" s="123">
        <v>43837.913599537002</v>
      </c>
      <c r="S15" s="36" t="s">
        <v>143</v>
      </c>
      <c r="V15" s="36">
        <v>5</v>
      </c>
      <c r="W15" s="37"/>
      <c r="X15" s="110" t="s">
        <v>123</v>
      </c>
      <c r="Y15" s="24"/>
      <c r="Z15" s="37">
        <v>65.63534663798238</v>
      </c>
      <c r="AA15" s="37">
        <v>1.3432942428938688</v>
      </c>
      <c r="AB15" s="37">
        <v>14.586240363899016</v>
      </c>
      <c r="AC15" s="37">
        <v>5.4593726561817828</v>
      </c>
      <c r="AD15" s="56">
        <v>6.9906101368744755E-2</v>
      </c>
      <c r="AE15" s="37">
        <v>1.5574164072240473</v>
      </c>
      <c r="AF15" s="37">
        <v>3.8514689381508855</v>
      </c>
      <c r="AG15" s="37">
        <v>4.1713421986273556</v>
      </c>
      <c r="AH15" s="37">
        <v>2.9352962259811957</v>
      </c>
      <c r="AI15" s="56">
        <v>0.28195460850724369</v>
      </c>
      <c r="AJ15" s="56">
        <v>5.1816049280357913E-2</v>
      </c>
      <c r="AK15" s="56">
        <v>6.8237467610703831E-2</v>
      </c>
      <c r="AL15" s="37">
        <v>98.872807509370134</v>
      </c>
      <c r="AM15" s="42">
        <v>19.5122</v>
      </c>
      <c r="AN15" s="42"/>
      <c r="AO15" s="24"/>
      <c r="AQ15" s="37">
        <v>65.63534663798238</v>
      </c>
      <c r="AR15" s="37">
        <v>5.4593726561817828</v>
      </c>
      <c r="AV15" s="36">
        <v>260</v>
      </c>
      <c r="AW15" s="90" t="s">
        <v>144</v>
      </c>
      <c r="AX15" s="37">
        <v>64.895509939480164</v>
      </c>
      <c r="AY15" s="37">
        <v>1.3281527310609058</v>
      </c>
      <c r="AZ15" s="37">
        <v>14.421825357851924</v>
      </c>
      <c r="BA15" s="37">
        <v>5.3978350175658019</v>
      </c>
      <c r="BB15" s="56">
        <v>6.9118125043624162E-2</v>
      </c>
      <c r="BC15" s="37">
        <v>1.5398613264339802</v>
      </c>
      <c r="BD15" s="37">
        <v>3.8080554695011073</v>
      </c>
      <c r="BE15" s="37">
        <v>4.1243231426059532</v>
      </c>
      <c r="BF15" s="37">
        <v>2.9022097873441939</v>
      </c>
      <c r="BG15" s="56">
        <v>0.27877643733316521</v>
      </c>
      <c r="BH15" s="56">
        <v>5.1231982663928644E-2</v>
      </c>
      <c r="BI15" s="56">
        <v>6.7468299999999995E-2</v>
      </c>
      <c r="BJ15" s="37">
        <v>98.872807509370134</v>
      </c>
      <c r="BK15" s="37">
        <v>1.1271924906298665</v>
      </c>
      <c r="BL15" s="36"/>
      <c r="BM15" s="36"/>
      <c r="BN15" s="36"/>
    </row>
    <row r="16" spans="1:95">
      <c r="A16" s="34" t="s">
        <v>141</v>
      </c>
      <c r="B16" s="34" t="s">
        <v>161</v>
      </c>
      <c r="C16" s="36" t="s">
        <v>125</v>
      </c>
      <c r="D16" s="36" t="s">
        <v>133</v>
      </c>
      <c r="E16" s="34" t="s">
        <v>154</v>
      </c>
      <c r="F16" s="36" t="s">
        <v>142</v>
      </c>
      <c r="G16" s="113"/>
      <c r="I16" s="99">
        <v>5</v>
      </c>
      <c r="J16" s="113">
        <v>1</v>
      </c>
      <c r="K16" s="24"/>
      <c r="M16" s="34"/>
      <c r="N16" s="34"/>
      <c r="O16" s="34"/>
      <c r="P16" s="24"/>
      <c r="Q16" s="109" t="s">
        <v>124</v>
      </c>
      <c r="R16" s="123">
        <v>43837.916076388901</v>
      </c>
      <c r="S16" s="36" t="s">
        <v>143</v>
      </c>
      <c r="V16" s="36">
        <v>5</v>
      </c>
      <c r="W16" s="37"/>
      <c r="X16" s="110" t="s">
        <v>123</v>
      </c>
      <c r="Y16" s="24"/>
      <c r="Z16" s="37">
        <v>66.566301615216219</v>
      </c>
      <c r="AA16" s="37">
        <v>1.3934583156305715</v>
      </c>
      <c r="AB16" s="37">
        <v>14.418095626516333</v>
      </c>
      <c r="AC16" s="37">
        <v>5.3896234074194762</v>
      </c>
      <c r="AD16" s="56">
        <v>9.8237042674050007E-2</v>
      </c>
      <c r="AE16" s="37">
        <v>1.3952534940724253</v>
      </c>
      <c r="AF16" s="37">
        <v>3.4751692190087646</v>
      </c>
      <c r="AG16" s="37">
        <v>3.809206527247432</v>
      </c>
      <c r="AH16" s="37">
        <v>3.0248530668383307</v>
      </c>
      <c r="AI16" s="56">
        <v>0.29770707348858966</v>
      </c>
      <c r="AJ16" s="56">
        <v>5.3822638214082584E-2</v>
      </c>
      <c r="AK16" s="56">
        <v>9.0416642923726434E-2</v>
      </c>
      <c r="AL16" s="37">
        <v>99.225426977733264</v>
      </c>
      <c r="AM16" s="42">
        <v>16.969000000000001</v>
      </c>
      <c r="AN16" s="42"/>
      <c r="AO16" s="24"/>
      <c r="AQ16" s="37">
        <v>66.566301615216219</v>
      </c>
      <c r="AR16" s="37">
        <v>5.3896234074194762</v>
      </c>
      <c r="AV16" s="36">
        <v>261</v>
      </c>
      <c r="AW16" s="90" t="s">
        <v>144</v>
      </c>
      <c r="AX16" s="37">
        <v>66.050697000984044</v>
      </c>
      <c r="AY16" s="37">
        <v>1.3826649634411647</v>
      </c>
      <c r="AZ16" s="37">
        <v>14.306416947468717</v>
      </c>
      <c r="BA16" s="37">
        <v>5.347876838503832</v>
      </c>
      <c r="BB16" s="56">
        <v>9.7476125043624157E-2</v>
      </c>
      <c r="BC16" s="37">
        <v>1.3844462369151063</v>
      </c>
      <c r="BD16" s="37">
        <v>3.4482514957602053</v>
      </c>
      <c r="BE16" s="37">
        <v>3.7797014411249497</v>
      </c>
      <c r="BF16" s="37">
        <v>3.0014233710193929</v>
      </c>
      <c r="BG16" s="56">
        <v>0.29540111481196724</v>
      </c>
      <c r="BH16" s="56">
        <v>5.340574257860408E-2</v>
      </c>
      <c r="BI16" s="56">
        <v>8.9716299999999999E-2</v>
      </c>
      <c r="BJ16" s="37">
        <v>99.225426977733264</v>
      </c>
      <c r="BK16" s="37">
        <v>0.77457302226673619</v>
      </c>
      <c r="BL16" s="36"/>
      <c r="BM16" s="36"/>
      <c r="BN16" s="36"/>
    </row>
    <row r="17" spans="1:66">
      <c r="A17" s="34" t="s">
        <v>141</v>
      </c>
      <c r="B17" s="34" t="s">
        <v>161</v>
      </c>
      <c r="C17" s="36" t="s">
        <v>125</v>
      </c>
      <c r="D17" s="36" t="s">
        <v>133</v>
      </c>
      <c r="E17" s="34" t="s">
        <v>154</v>
      </c>
      <c r="F17" s="36" t="s">
        <v>142</v>
      </c>
      <c r="G17" s="113"/>
      <c r="I17" s="99">
        <v>6</v>
      </c>
      <c r="J17" s="113">
        <v>1</v>
      </c>
      <c r="K17" s="24"/>
      <c r="M17" s="34"/>
      <c r="N17" s="34"/>
      <c r="O17" s="34"/>
      <c r="P17" s="24"/>
      <c r="Q17" s="109" t="s">
        <v>124</v>
      </c>
      <c r="R17" s="123">
        <v>43837.918530092596</v>
      </c>
      <c r="S17" s="36" t="s">
        <v>143</v>
      </c>
      <c r="V17" s="36">
        <v>5</v>
      </c>
      <c r="W17" s="37"/>
      <c r="X17" s="110" t="s">
        <v>123</v>
      </c>
      <c r="Y17" s="24"/>
      <c r="Z17" s="37">
        <v>64.979091903745925</v>
      </c>
      <c r="AA17" s="37">
        <v>1.3367393559695664</v>
      </c>
      <c r="AB17" s="37">
        <v>14.517973347468233</v>
      </c>
      <c r="AC17" s="37">
        <v>5.5158254121033483</v>
      </c>
      <c r="AD17" s="56">
        <v>0.11522653330144972</v>
      </c>
      <c r="AE17" s="37">
        <v>1.7935760319254459</v>
      </c>
      <c r="AF17" s="37">
        <v>4.1469630630886769</v>
      </c>
      <c r="AG17" s="37">
        <v>4.3789075732529446</v>
      </c>
      <c r="AH17" s="37">
        <v>2.7849114111980966</v>
      </c>
      <c r="AI17" s="56">
        <v>0.2937384480518746</v>
      </c>
      <c r="AJ17" s="56">
        <v>4.8365722472849343E-2</v>
      </c>
      <c r="AK17" s="56">
        <v>9.9594555108231092E-2</v>
      </c>
      <c r="AL17" s="37">
        <v>98.994668827886215</v>
      </c>
      <c r="AM17" s="42">
        <v>22.985600000000002</v>
      </c>
      <c r="AN17" s="42"/>
      <c r="AO17" s="24"/>
      <c r="AQ17" s="37">
        <v>64.979091903745925</v>
      </c>
      <c r="AR17" s="37">
        <v>5.5158254121033483</v>
      </c>
      <c r="AV17" s="36">
        <v>262</v>
      </c>
      <c r="AW17" s="90" t="s">
        <v>144</v>
      </c>
      <c r="AX17" s="37">
        <v>64.325836837481106</v>
      </c>
      <c r="AY17" s="37">
        <v>1.3233006985340914</v>
      </c>
      <c r="AZ17" s="37">
        <v>14.372019635846964</v>
      </c>
      <c r="BA17" s="37">
        <v>5.4603730998361</v>
      </c>
      <c r="BB17" s="56">
        <v>0.11406812504362418</v>
      </c>
      <c r="BC17" s="37">
        <v>1.7755446529809378</v>
      </c>
      <c r="BD17" s="37">
        <v>4.1052723507194013</v>
      </c>
      <c r="BE17" s="37">
        <v>4.334885050420981</v>
      </c>
      <c r="BF17" s="37">
        <v>2.7569138286655681</v>
      </c>
      <c r="BG17" s="56">
        <v>0.29078540386912582</v>
      </c>
      <c r="BH17" s="56">
        <v>4.7879486788211745E-2</v>
      </c>
      <c r="BI17" s="56">
        <v>9.8593299999999995E-2</v>
      </c>
      <c r="BJ17" s="37">
        <v>98.994668827886215</v>
      </c>
      <c r="BK17" s="37">
        <v>1.0053311721137845</v>
      </c>
      <c r="BL17" s="36"/>
      <c r="BM17" s="36"/>
      <c r="BN17" s="36"/>
    </row>
    <row r="18" spans="1:66">
      <c r="A18" s="34" t="s">
        <v>141</v>
      </c>
      <c r="B18" s="34" t="s">
        <v>161</v>
      </c>
      <c r="C18" s="36" t="s">
        <v>125</v>
      </c>
      <c r="D18" s="36" t="s">
        <v>133</v>
      </c>
      <c r="E18" s="34" t="s">
        <v>154</v>
      </c>
      <c r="F18" s="36" t="s">
        <v>142</v>
      </c>
      <c r="G18" s="113"/>
      <c r="I18" s="99">
        <v>7</v>
      </c>
      <c r="J18" s="113">
        <v>1</v>
      </c>
      <c r="K18" s="24"/>
      <c r="M18" s="34"/>
      <c r="N18" s="34"/>
      <c r="O18" s="34"/>
      <c r="P18" s="24"/>
      <c r="Q18" s="109" t="s">
        <v>124</v>
      </c>
      <c r="R18" s="123">
        <v>43837.920983796299</v>
      </c>
      <c r="S18" s="36" t="s">
        <v>143</v>
      </c>
      <c r="V18" s="36">
        <v>5</v>
      </c>
      <c r="W18" s="58"/>
      <c r="X18" s="110" t="s">
        <v>123</v>
      </c>
      <c r="Y18" s="24"/>
      <c r="Z18" s="37">
        <v>66.604302230992801</v>
      </c>
      <c r="AA18" s="37">
        <v>1.1506418725474155</v>
      </c>
      <c r="AB18" s="37">
        <v>14.511506153962022</v>
      </c>
      <c r="AC18" s="37">
        <v>4.8492822857110154</v>
      </c>
      <c r="AD18" s="56">
        <v>6.1950238450973465E-2</v>
      </c>
      <c r="AE18" s="37">
        <v>1.4156800336381044</v>
      </c>
      <c r="AF18" s="37">
        <v>3.6996645526957237</v>
      </c>
      <c r="AG18" s="37">
        <v>4.3007068819940253</v>
      </c>
      <c r="AH18" s="37">
        <v>3.0090399072769962</v>
      </c>
      <c r="AI18" s="56">
        <v>0.26166023450157766</v>
      </c>
      <c r="AJ18" s="56">
        <v>7.2123023567361028E-2</v>
      </c>
      <c r="AK18" s="56">
        <v>7.9716596780333548E-2</v>
      </c>
      <c r="AL18" s="37">
        <v>98.479241677019729</v>
      </c>
      <c r="AM18" s="42">
        <v>16.4801</v>
      </c>
      <c r="AN18" s="42"/>
      <c r="AO18" s="24"/>
      <c r="AQ18" s="37">
        <v>66.604302230992801</v>
      </c>
      <c r="AR18" s="37">
        <v>4.8492822857110154</v>
      </c>
      <c r="AV18" s="36">
        <v>263</v>
      </c>
      <c r="AW18" s="90" t="s">
        <v>144</v>
      </c>
      <c r="AX18" s="37">
        <v>65.591411761352049</v>
      </c>
      <c r="AY18" s="37">
        <v>1.1331433905029547</v>
      </c>
      <c r="AZ18" s="37">
        <v>14.290821216335852</v>
      </c>
      <c r="BA18" s="37">
        <v>4.7755364217462573</v>
      </c>
      <c r="BB18" s="56">
        <v>6.1008125043624163E-2</v>
      </c>
      <c r="BC18" s="37">
        <v>1.3941509616997829</v>
      </c>
      <c r="BD18" s="37">
        <v>3.6434015960882529</v>
      </c>
      <c r="BE18" s="37">
        <v>4.2353035241391161</v>
      </c>
      <c r="BF18" s="37">
        <v>2.9632796824452834</v>
      </c>
      <c r="BG18" s="56">
        <v>0.25768101470746518</v>
      </c>
      <c r="BH18" s="56">
        <v>7.1026206683675361E-2</v>
      </c>
      <c r="BI18" s="56">
        <v>7.8504299999999999E-2</v>
      </c>
      <c r="BJ18" s="37">
        <v>98.479241677019729</v>
      </c>
      <c r="BK18" s="37">
        <v>1.5207583229802708</v>
      </c>
      <c r="BL18" s="36"/>
      <c r="BM18" s="36"/>
      <c r="BN18" s="36"/>
    </row>
    <row r="19" spans="1:66">
      <c r="A19" s="34" t="s">
        <v>141</v>
      </c>
      <c r="B19" s="34" t="s">
        <v>161</v>
      </c>
      <c r="C19" s="36" t="s">
        <v>125</v>
      </c>
      <c r="D19" s="36" t="s">
        <v>133</v>
      </c>
      <c r="E19" s="34" t="s">
        <v>154</v>
      </c>
      <c r="F19" s="36" t="s">
        <v>142</v>
      </c>
      <c r="G19" s="113"/>
      <c r="I19" s="99">
        <v>7</v>
      </c>
      <c r="J19" s="113">
        <v>1</v>
      </c>
      <c r="K19" s="24"/>
      <c r="M19" s="34"/>
      <c r="N19" s="34"/>
      <c r="O19" s="34"/>
      <c r="P19" s="24"/>
      <c r="Q19" s="109" t="s">
        <v>124</v>
      </c>
      <c r="R19" s="123">
        <v>43837.923437500001</v>
      </c>
      <c r="S19" s="36" t="s">
        <v>143</v>
      </c>
      <c r="V19" s="36">
        <v>5</v>
      </c>
      <c r="W19" s="58"/>
      <c r="X19" s="110" t="s">
        <v>123</v>
      </c>
      <c r="Y19" s="24"/>
      <c r="Z19" s="37">
        <v>66.995536513424398</v>
      </c>
      <c r="AA19" s="37">
        <v>1.1593257796836647</v>
      </c>
      <c r="AB19" s="37">
        <v>14.404151310641133</v>
      </c>
      <c r="AC19" s="37">
        <v>4.6635541075679496</v>
      </c>
      <c r="AD19" s="56">
        <v>7.8092703281016043E-2</v>
      </c>
      <c r="AE19" s="37">
        <v>1.4032339470089525</v>
      </c>
      <c r="AF19" s="37">
        <v>3.5756558382018659</v>
      </c>
      <c r="AG19" s="37">
        <v>4.3662163331470865</v>
      </c>
      <c r="AH19" s="37">
        <v>2.969736858101713</v>
      </c>
      <c r="AI19" s="56">
        <v>0.24195682754933703</v>
      </c>
      <c r="AJ19" s="56">
        <v>5.1621294561064603E-2</v>
      </c>
      <c r="AK19" s="56">
        <v>0.10256643961720033</v>
      </c>
      <c r="AL19" s="37">
        <v>98.289752843379219</v>
      </c>
      <c r="AM19" s="42">
        <v>15.3787</v>
      </c>
      <c r="AN19" s="42"/>
      <c r="AO19" s="24"/>
      <c r="AQ19" s="37">
        <v>66.995536513424398</v>
      </c>
      <c r="AR19" s="37">
        <v>4.6635541075679496</v>
      </c>
      <c r="AV19" s="36">
        <v>264</v>
      </c>
      <c r="AW19" s="90" t="s">
        <v>144</v>
      </c>
      <c r="AX19" s="37">
        <v>65.849747255140727</v>
      </c>
      <c r="AY19" s="37">
        <v>1.1394984435006532</v>
      </c>
      <c r="AZ19" s="37">
        <v>14.157804722415539</v>
      </c>
      <c r="BA19" s="37">
        <v>4.5837958060457975</v>
      </c>
      <c r="BB19" s="56">
        <v>7.6757125043624169E-2</v>
      </c>
      <c r="BC19" s="37">
        <v>1.3792351783294945</v>
      </c>
      <c r="BD19" s="37">
        <v>3.5145032858984737</v>
      </c>
      <c r="BE19" s="37">
        <v>4.2915432424575268</v>
      </c>
      <c r="BF19" s="37">
        <v>2.918947017926909</v>
      </c>
      <c r="BG19" s="56">
        <v>0.23781876778592465</v>
      </c>
      <c r="BH19" s="56">
        <v>5.0738442838623159E-2</v>
      </c>
      <c r="BI19" s="56">
        <v>0.10081229999999999</v>
      </c>
      <c r="BJ19" s="37">
        <v>98.289752843379219</v>
      </c>
      <c r="BK19" s="37">
        <v>1.7102471566207811</v>
      </c>
      <c r="BL19" s="36"/>
      <c r="BM19" s="36"/>
      <c r="BN19" s="36"/>
    </row>
    <row r="20" spans="1:66">
      <c r="A20" s="34" t="s">
        <v>141</v>
      </c>
      <c r="B20" s="34" t="s">
        <v>161</v>
      </c>
      <c r="C20" s="36" t="s">
        <v>125</v>
      </c>
      <c r="D20" s="36" t="s">
        <v>133</v>
      </c>
      <c r="E20" s="34" t="s">
        <v>154</v>
      </c>
      <c r="F20" s="36" t="s">
        <v>142</v>
      </c>
      <c r="G20" s="113"/>
      <c r="I20" s="99">
        <v>7</v>
      </c>
      <c r="J20" s="113">
        <v>1</v>
      </c>
      <c r="K20" s="24"/>
      <c r="M20" s="34"/>
      <c r="N20" s="34"/>
      <c r="O20" s="34"/>
      <c r="P20" s="24"/>
      <c r="Q20" s="109" t="s">
        <v>124</v>
      </c>
      <c r="R20" s="123">
        <v>43837.925891203697</v>
      </c>
      <c r="S20" s="36" t="s">
        <v>143</v>
      </c>
      <c r="V20" s="36">
        <v>5</v>
      </c>
      <c r="W20" s="58"/>
      <c r="X20" s="110" t="s">
        <v>123</v>
      </c>
      <c r="Y20" s="24"/>
      <c r="Z20" s="37">
        <v>66.579470958818575</v>
      </c>
      <c r="AA20" s="37">
        <v>1.155027345124932</v>
      </c>
      <c r="AB20" s="37">
        <v>14.426943844582619</v>
      </c>
      <c r="AC20" s="37">
        <v>4.8009610464753187</v>
      </c>
      <c r="AD20" s="56">
        <v>7.9704283730810732E-2</v>
      </c>
      <c r="AE20" s="37">
        <v>1.4422249331888364</v>
      </c>
      <c r="AF20" s="37">
        <v>3.6411968064408939</v>
      </c>
      <c r="AG20" s="37">
        <v>4.5001121449671695</v>
      </c>
      <c r="AH20" s="37">
        <v>3.0023213886873434</v>
      </c>
      <c r="AI20" s="56">
        <v>0.25827168767019687</v>
      </c>
      <c r="AJ20" s="56">
        <v>4.7724661987981268E-2</v>
      </c>
      <c r="AK20" s="56">
        <v>7.6809605585808613E-2</v>
      </c>
      <c r="AL20" s="37">
        <v>98.312313185412165</v>
      </c>
      <c r="AM20" s="42">
        <v>18.081399999999999</v>
      </c>
      <c r="AN20" s="42"/>
      <c r="AO20" s="24"/>
      <c r="AQ20" s="37">
        <v>66.579470958818575</v>
      </c>
      <c r="AR20" s="37">
        <v>4.8009610464753187</v>
      </c>
      <c r="AV20" s="36">
        <v>265</v>
      </c>
      <c r="AW20" s="90" t="s">
        <v>144</v>
      </c>
      <c r="AX20" s="37">
        <v>65.455818006224263</v>
      </c>
      <c r="AY20" s="37">
        <v>1.1355341009163746</v>
      </c>
      <c r="AZ20" s="37">
        <v>14.183462215569607</v>
      </c>
      <c r="BA20" s="37">
        <v>4.7199358599204571</v>
      </c>
      <c r="BB20" s="56">
        <v>7.8359125043624162E-2</v>
      </c>
      <c r="BC20" s="37">
        <v>1.4178846931547102</v>
      </c>
      <c r="BD20" s="37">
        <v>3.579744808045398</v>
      </c>
      <c r="BE20" s="37">
        <v>4.4241643456548925</v>
      </c>
      <c r="BF20" s="37">
        <v>2.9516516064789169</v>
      </c>
      <c r="BG20" s="56">
        <v>0.25391287045157346</v>
      </c>
      <c r="BH20" s="56">
        <v>4.6919219160303498E-2</v>
      </c>
      <c r="BI20" s="56">
        <v>7.5513299999999992E-2</v>
      </c>
      <c r="BJ20" s="37">
        <v>98.312313185412165</v>
      </c>
      <c r="BK20" s="37">
        <v>1.6876868145878348</v>
      </c>
      <c r="BL20" s="36"/>
      <c r="BM20" s="36"/>
      <c r="BN20" s="36"/>
    </row>
    <row r="21" spans="1:66">
      <c r="A21" s="34" t="s">
        <v>141</v>
      </c>
      <c r="B21" s="34" t="s">
        <v>161</v>
      </c>
      <c r="C21" s="36" t="s">
        <v>125</v>
      </c>
      <c r="D21" s="36" t="s">
        <v>133</v>
      </c>
      <c r="E21" s="34" t="s">
        <v>154</v>
      </c>
      <c r="F21" s="36" t="s">
        <v>142</v>
      </c>
      <c r="G21" s="113"/>
      <c r="I21" s="99">
        <v>8</v>
      </c>
      <c r="J21" s="113">
        <v>1</v>
      </c>
      <c r="K21" s="24"/>
      <c r="M21" s="34"/>
      <c r="N21" s="34"/>
      <c r="O21" s="34"/>
      <c r="P21" s="24"/>
      <c r="Q21" s="109" t="s">
        <v>124</v>
      </c>
      <c r="R21" s="123">
        <v>43837.928368055596</v>
      </c>
      <c r="S21" s="36" t="s">
        <v>143</v>
      </c>
      <c r="V21" s="36">
        <v>5</v>
      </c>
      <c r="W21" s="58"/>
      <c r="X21" s="110" t="s">
        <v>123</v>
      </c>
      <c r="Y21" s="24"/>
      <c r="Z21" s="37">
        <v>65.084197066179499</v>
      </c>
      <c r="AA21" s="37">
        <v>1.2736154864018499</v>
      </c>
      <c r="AB21" s="37">
        <v>14.580761592777764</v>
      </c>
      <c r="AC21" s="37">
        <v>5.3802289009112503</v>
      </c>
      <c r="AD21" s="56">
        <v>9.480766416215039E-2</v>
      </c>
      <c r="AE21" s="37">
        <v>1.7123650272977287</v>
      </c>
      <c r="AF21" s="37">
        <v>4.1315195085792169</v>
      </c>
      <c r="AG21" s="37">
        <v>4.6005855868491112</v>
      </c>
      <c r="AH21" s="37">
        <v>2.7725558961243961</v>
      </c>
      <c r="AI21" s="56">
        <v>0.26398290366580546</v>
      </c>
      <c r="AJ21" s="56">
        <v>7.0059261737458384E-2</v>
      </c>
      <c r="AK21" s="56">
        <v>5.1129445260231242E-2</v>
      </c>
      <c r="AL21" s="37">
        <v>99.211520371129822</v>
      </c>
      <c r="AM21" s="42">
        <v>26.657</v>
      </c>
      <c r="AN21" s="42"/>
      <c r="AO21" s="24"/>
      <c r="AQ21" s="37">
        <v>65.084197066179499</v>
      </c>
      <c r="AR21" s="37">
        <v>5.3802289009112503</v>
      </c>
      <c r="AV21" s="36">
        <v>266</v>
      </c>
      <c r="AW21" s="90" t="s">
        <v>144</v>
      </c>
      <c r="AX21" s="37">
        <v>64.571021430698949</v>
      </c>
      <c r="AY21" s="37">
        <v>1.2635732877414354</v>
      </c>
      <c r="AZ21" s="37">
        <v>14.465795257884585</v>
      </c>
      <c r="BA21" s="37">
        <v>5.3378068920409785</v>
      </c>
      <c r="BB21" s="56">
        <v>9.4060125043624182E-2</v>
      </c>
      <c r="BC21" s="37">
        <v>1.6988633778855888</v>
      </c>
      <c r="BD21" s="37">
        <v>4.0989433188912727</v>
      </c>
      <c r="BE21" s="37">
        <v>4.5643109066880685</v>
      </c>
      <c r="BF21" s="37">
        <v>2.7506948576844161</v>
      </c>
      <c r="BG21" s="56">
        <v>0.26190145224670064</v>
      </c>
      <c r="BH21" s="56">
        <v>6.950685873052169E-2</v>
      </c>
      <c r="BI21" s="56">
        <v>5.0726299999999995E-2</v>
      </c>
      <c r="BJ21" s="37">
        <v>99.211520371129822</v>
      </c>
      <c r="BK21" s="37">
        <v>0.78847962887017786</v>
      </c>
      <c r="BL21" s="36"/>
      <c r="BM21" s="36"/>
      <c r="BN21" s="36"/>
    </row>
    <row r="22" spans="1:66">
      <c r="A22" s="34" t="s">
        <v>141</v>
      </c>
      <c r="B22" s="34" t="s">
        <v>161</v>
      </c>
      <c r="C22" s="36" t="s">
        <v>125</v>
      </c>
      <c r="D22" s="36" t="s">
        <v>133</v>
      </c>
      <c r="E22" s="34" t="s">
        <v>154</v>
      </c>
      <c r="F22" s="36" t="s">
        <v>142</v>
      </c>
      <c r="G22" s="113"/>
      <c r="I22" s="99">
        <v>10</v>
      </c>
      <c r="J22" s="113">
        <v>1</v>
      </c>
      <c r="K22" s="24"/>
      <c r="M22" s="34"/>
      <c r="N22" s="34"/>
      <c r="O22" s="34"/>
      <c r="P22" s="24"/>
      <c r="Q22" s="109" t="s">
        <v>124</v>
      </c>
      <c r="R22" s="123">
        <v>43837.935763888898</v>
      </c>
      <c r="S22" s="36" t="s">
        <v>143</v>
      </c>
      <c r="V22" s="36">
        <v>5</v>
      </c>
      <c r="W22" s="58"/>
      <c r="X22" s="110" t="s">
        <v>123</v>
      </c>
      <c r="Y22" s="24"/>
      <c r="Z22" s="37">
        <v>68.16712429061343</v>
      </c>
      <c r="AA22" s="37">
        <v>1.1282735605993526</v>
      </c>
      <c r="AB22" s="37">
        <v>14.260106078306778</v>
      </c>
      <c r="AC22" s="37">
        <v>4.2494998067217429</v>
      </c>
      <c r="AD22" s="56">
        <v>5.2170220982162688E-2</v>
      </c>
      <c r="AE22" s="37">
        <v>1.1735669381440388</v>
      </c>
      <c r="AF22" s="37">
        <v>3.1885614879593649</v>
      </c>
      <c r="AG22" s="37">
        <v>4.1550032020903203</v>
      </c>
      <c r="AH22" s="37">
        <v>3.2094358684396052</v>
      </c>
      <c r="AI22" s="56">
        <v>0.25968043217106412</v>
      </c>
      <c r="AJ22" s="56">
        <v>6.5201277278930866E-2</v>
      </c>
      <c r="AK22" s="56">
        <v>0.10608900936825137</v>
      </c>
      <c r="AL22" s="37">
        <v>100.19916354484489</v>
      </c>
      <c r="AM22" s="42">
        <v>15.579800000000001</v>
      </c>
      <c r="AN22" s="42"/>
      <c r="AO22" s="24"/>
      <c r="AQ22" s="37">
        <v>68.16712429061343</v>
      </c>
      <c r="AR22" s="37">
        <v>4.2494998067217429</v>
      </c>
      <c r="AV22" s="36">
        <v>269</v>
      </c>
      <c r="AW22" s="90" t="s">
        <v>144</v>
      </c>
      <c r="AX22" s="37">
        <v>68.30288835176944</v>
      </c>
      <c r="AY22" s="37">
        <v>1.13052067021819</v>
      </c>
      <c r="AZ22" s="37">
        <v>14.288507011070974</v>
      </c>
      <c r="BA22" s="37">
        <v>4.2579632611749867</v>
      </c>
      <c r="BB22" s="56">
        <v>5.2274125043624171E-2</v>
      </c>
      <c r="BC22" s="37">
        <v>1.1759042556591741</v>
      </c>
      <c r="BD22" s="37">
        <v>3.1949119400483434</v>
      </c>
      <c r="BE22" s="37">
        <v>4.1632784537560221</v>
      </c>
      <c r="BF22" s="37">
        <v>3.215827894684713</v>
      </c>
      <c r="BG22" s="56">
        <v>0.26019762092504456</v>
      </c>
      <c r="BH22" s="56">
        <v>6.5331134454043732E-2</v>
      </c>
      <c r="BI22" s="56">
        <v>0.1063003</v>
      </c>
      <c r="BJ22" s="37">
        <v>100.19916354484489</v>
      </c>
      <c r="BK22" s="37">
        <v>-0.19916354484489318</v>
      </c>
      <c r="BL22" s="36"/>
      <c r="BM22" s="36"/>
      <c r="BN22" s="36"/>
    </row>
    <row r="23" spans="1:66">
      <c r="A23" s="34" t="s">
        <v>141</v>
      </c>
      <c r="B23" s="34" t="s">
        <v>161</v>
      </c>
      <c r="C23" s="36" t="s">
        <v>125</v>
      </c>
      <c r="D23" s="36" t="s">
        <v>133</v>
      </c>
      <c r="E23" s="34" t="s">
        <v>154</v>
      </c>
      <c r="F23" s="36" t="s">
        <v>142</v>
      </c>
      <c r="G23" s="113"/>
      <c r="I23" s="99">
        <v>10</v>
      </c>
      <c r="J23" s="113">
        <v>1</v>
      </c>
      <c r="K23" s="24"/>
      <c r="M23" s="34"/>
      <c r="N23" s="34"/>
      <c r="O23" s="34"/>
      <c r="P23" s="24"/>
      <c r="Q23" s="109" t="s">
        <v>124</v>
      </c>
      <c r="R23" s="123">
        <v>43837.9382175926</v>
      </c>
      <c r="S23" s="36" t="s">
        <v>143</v>
      </c>
      <c r="V23" s="36">
        <v>5</v>
      </c>
      <c r="W23" s="58"/>
      <c r="X23" s="110" t="s">
        <v>123</v>
      </c>
      <c r="Y23" s="24"/>
      <c r="Z23" s="37">
        <v>68.091321126380819</v>
      </c>
      <c r="AA23" s="37">
        <v>1.1530775920595622</v>
      </c>
      <c r="AB23" s="37">
        <v>14.225908832766784</v>
      </c>
      <c r="AC23" s="37">
        <v>4.2475041068952253</v>
      </c>
      <c r="AD23" s="56">
        <v>0.10617212199707034</v>
      </c>
      <c r="AE23" s="37">
        <v>1.1729206658579503</v>
      </c>
      <c r="AF23" s="37">
        <v>3.1382521392375207</v>
      </c>
      <c r="AG23" s="37">
        <v>4.1946638423021119</v>
      </c>
      <c r="AH23" s="37">
        <v>3.2054890044251807</v>
      </c>
      <c r="AI23" s="56">
        <v>0.26137616945080933</v>
      </c>
      <c r="AJ23" s="56">
        <v>6.7251484261453803E-2</v>
      </c>
      <c r="AK23" s="56">
        <v>0.15123770066417211</v>
      </c>
      <c r="AL23" s="37">
        <v>98.22835136185931</v>
      </c>
      <c r="AM23" s="42">
        <v>10.5319</v>
      </c>
      <c r="AN23" s="42"/>
      <c r="AO23" s="24"/>
      <c r="AQ23" s="37">
        <v>68.091321126380819</v>
      </c>
      <c r="AR23" s="37">
        <v>4.2475041068952253</v>
      </c>
      <c r="AV23" s="36">
        <v>270</v>
      </c>
      <c r="AW23" s="90" t="s">
        <v>144</v>
      </c>
      <c r="AX23" s="37">
        <v>66.884982162953293</v>
      </c>
      <c r="AY23" s="37">
        <v>1.1326491086031336</v>
      </c>
      <c r="AZ23" s="37">
        <v>13.973875712667935</v>
      </c>
      <c r="BA23" s="37">
        <v>4.1722532582304463</v>
      </c>
      <c r="BB23" s="56">
        <v>0.10429112504362417</v>
      </c>
      <c r="BC23" s="37">
        <v>1.1521406328548072</v>
      </c>
      <c r="BD23" s="37">
        <v>3.0826533379512977</v>
      </c>
      <c r="BE23" s="37">
        <v>4.1203491374653867</v>
      </c>
      <c r="BF23" s="37">
        <v>3.1486990021325325</v>
      </c>
      <c r="BG23" s="56">
        <v>0.25674550210430974</v>
      </c>
      <c r="BH23" s="56">
        <v>6.6060024256406349E-2</v>
      </c>
      <c r="BI23" s="56">
        <v>0.1485583</v>
      </c>
      <c r="BJ23" s="37">
        <v>98.22835136185931</v>
      </c>
      <c r="BK23" s="37">
        <v>1.7716486381406895</v>
      </c>
      <c r="BL23" s="36"/>
      <c r="BM23" s="36"/>
      <c r="BN23" s="36"/>
    </row>
    <row r="24" spans="1:66">
      <c r="A24" s="34" t="s">
        <v>141</v>
      </c>
      <c r="B24" s="34" t="s">
        <v>161</v>
      </c>
      <c r="C24" s="36" t="s">
        <v>125</v>
      </c>
      <c r="D24" s="36" t="s">
        <v>133</v>
      </c>
      <c r="E24" s="34" t="s">
        <v>154</v>
      </c>
      <c r="F24" s="36" t="s">
        <v>142</v>
      </c>
      <c r="G24" s="113"/>
      <c r="I24" s="99">
        <v>10</v>
      </c>
      <c r="J24" s="113">
        <v>1</v>
      </c>
      <c r="K24" s="24"/>
      <c r="M24" s="34"/>
      <c r="N24" s="34"/>
      <c r="O24" s="34"/>
      <c r="P24" s="24"/>
      <c r="Q24" s="109" t="s">
        <v>124</v>
      </c>
      <c r="R24" s="123">
        <v>43837.940671296303</v>
      </c>
      <c r="S24" s="36" t="s">
        <v>143</v>
      </c>
      <c r="V24" s="36">
        <v>5</v>
      </c>
      <c r="W24" s="58"/>
      <c r="X24" s="110" t="s">
        <v>123</v>
      </c>
      <c r="Y24" s="24"/>
      <c r="Z24" s="37">
        <v>68.057042855617567</v>
      </c>
      <c r="AA24" s="37">
        <v>1.1484563450136867</v>
      </c>
      <c r="AB24" s="37">
        <v>14.062844942913689</v>
      </c>
      <c r="AC24" s="37">
        <v>4.2926828022153956</v>
      </c>
      <c r="AD24" s="56">
        <v>5.2972286643147001E-2</v>
      </c>
      <c r="AE24" s="37">
        <v>1.1891655454160166</v>
      </c>
      <c r="AF24" s="37">
        <v>3.2563933480505689</v>
      </c>
      <c r="AG24" s="37">
        <v>4.2656978338554543</v>
      </c>
      <c r="AH24" s="37">
        <v>3.2778389067389946</v>
      </c>
      <c r="AI24" s="56">
        <v>0.24439789228735695</v>
      </c>
      <c r="AJ24" s="56">
        <v>6.9181440530269686E-2</v>
      </c>
      <c r="AK24" s="56">
        <v>9.893606698050228E-2</v>
      </c>
      <c r="AL24" s="37">
        <v>97.309609061954276</v>
      </c>
      <c r="AM24" s="42">
        <v>11.588100000000001</v>
      </c>
      <c r="AN24" s="42"/>
      <c r="AO24" s="24"/>
      <c r="AQ24" s="37">
        <v>68.057042855617567</v>
      </c>
      <c r="AR24" s="37">
        <v>4.2926828022153956</v>
      </c>
      <c r="AV24" s="36">
        <v>271</v>
      </c>
      <c r="AW24" s="90" t="s">
        <v>144</v>
      </c>
      <c r="AX24" s="37">
        <v>66.226042341928135</v>
      </c>
      <c r="AY24" s="37">
        <v>1.1175583795800272</v>
      </c>
      <c r="AZ24" s="37">
        <v>13.684499436938117</v>
      </c>
      <c r="BA24" s="37">
        <v>4.1771928531055451</v>
      </c>
      <c r="BB24" s="56">
        <v>5.1547125043624166E-2</v>
      </c>
      <c r="BC24" s="37">
        <v>1.1571723433437822</v>
      </c>
      <c r="BD24" s="37">
        <v>3.1687836365074924</v>
      </c>
      <c r="BE24" s="37">
        <v>4.1509338858889944</v>
      </c>
      <c r="BF24" s="37">
        <v>3.1896522258283517</v>
      </c>
      <c r="BG24" s="56">
        <v>0.23782263354048314</v>
      </c>
      <c r="BH24" s="56">
        <v>6.732018932343381E-2</v>
      </c>
      <c r="BI24" s="56">
        <v>9.6274299999999993E-2</v>
      </c>
      <c r="BJ24" s="37">
        <v>97.309609061954276</v>
      </c>
      <c r="BK24" s="37">
        <v>2.6903909380457236</v>
      </c>
      <c r="BL24" s="36"/>
      <c r="BM24" s="36"/>
      <c r="BN24" s="36"/>
    </row>
    <row r="25" spans="1:66">
      <c r="A25" s="34" t="s">
        <v>141</v>
      </c>
      <c r="B25" s="34" t="s">
        <v>161</v>
      </c>
      <c r="C25" s="36" t="s">
        <v>125</v>
      </c>
      <c r="D25" s="36" t="s">
        <v>133</v>
      </c>
      <c r="E25" s="34" t="s">
        <v>154</v>
      </c>
      <c r="F25" s="36" t="s">
        <v>142</v>
      </c>
      <c r="G25" s="113"/>
      <c r="I25" s="99">
        <v>11</v>
      </c>
      <c r="J25" s="113">
        <v>1</v>
      </c>
      <c r="K25" s="24"/>
      <c r="M25" s="34"/>
      <c r="N25" s="34"/>
      <c r="O25" s="34"/>
      <c r="P25" s="24"/>
      <c r="Q25" s="109" t="s">
        <v>124</v>
      </c>
      <c r="R25" s="123">
        <v>43837.943148148202</v>
      </c>
      <c r="S25" s="36" t="s">
        <v>143</v>
      </c>
      <c r="V25" s="36">
        <v>5</v>
      </c>
      <c r="W25" s="58"/>
      <c r="X25" s="110" t="s">
        <v>123</v>
      </c>
      <c r="Y25" s="24"/>
      <c r="Z25" s="37">
        <v>66.935675940229672</v>
      </c>
      <c r="AA25" s="37">
        <v>1.1829008577650064</v>
      </c>
      <c r="AB25" s="37">
        <v>14.283598557565997</v>
      </c>
      <c r="AC25" s="37">
        <v>4.2855060232548059</v>
      </c>
      <c r="AD25" s="56">
        <v>9.015966887818587E-2</v>
      </c>
      <c r="AE25" s="37">
        <v>1.415527311034575</v>
      </c>
      <c r="AF25" s="37">
        <v>3.6766452968196766</v>
      </c>
      <c r="AG25" s="37">
        <v>4.5218944715304827</v>
      </c>
      <c r="AH25" s="37">
        <v>3.1745227735244108</v>
      </c>
      <c r="AI25" s="56">
        <v>0.27498334780828831</v>
      </c>
      <c r="AJ25" s="56">
        <v>7.4711781409423708E-2</v>
      </c>
      <c r="AK25" s="56">
        <v>0.10073211582980687</v>
      </c>
      <c r="AL25" s="37">
        <v>98.900235718587908</v>
      </c>
      <c r="AM25" s="42">
        <v>17.508800000000001</v>
      </c>
      <c r="AN25" s="42"/>
      <c r="AO25" s="24"/>
      <c r="AQ25" s="37">
        <v>66.935675940229672</v>
      </c>
      <c r="AR25" s="37">
        <v>4.2855060232548059</v>
      </c>
      <c r="AV25" s="36">
        <v>272</v>
      </c>
      <c r="AW25" s="90" t="s">
        <v>144</v>
      </c>
      <c r="AX25" s="37">
        <v>66.19954128471727</v>
      </c>
      <c r="AY25" s="37">
        <v>1.1698917366467896</v>
      </c>
      <c r="AZ25" s="37">
        <v>14.126512642529594</v>
      </c>
      <c r="BA25" s="37">
        <v>4.2383755587332859</v>
      </c>
      <c r="BB25" s="56">
        <v>8.9168125043624175E-2</v>
      </c>
      <c r="BC25" s="37">
        <v>1.3999598472741837</v>
      </c>
      <c r="BD25" s="37">
        <v>3.6362108650910359</v>
      </c>
      <c r="BE25" s="37">
        <v>4.4721642912894426</v>
      </c>
      <c r="BF25" s="37">
        <v>3.139610505955897</v>
      </c>
      <c r="BG25" s="56">
        <v>0.2719591791692616</v>
      </c>
      <c r="BH25" s="56">
        <v>7.3890127923476184E-2</v>
      </c>
      <c r="BI25" s="56">
        <v>9.9624299999999999E-2</v>
      </c>
      <c r="BJ25" s="37">
        <v>98.900235718587908</v>
      </c>
      <c r="BK25" s="37">
        <v>1.0997642814120923</v>
      </c>
      <c r="BL25" s="36"/>
      <c r="BM25" s="36"/>
      <c r="BN25" s="36"/>
    </row>
    <row r="26" spans="1:66">
      <c r="A26" s="34" t="s">
        <v>141</v>
      </c>
      <c r="B26" s="34" t="s">
        <v>161</v>
      </c>
      <c r="C26" s="36" t="s">
        <v>125</v>
      </c>
      <c r="D26" s="36" t="s">
        <v>133</v>
      </c>
      <c r="E26" s="34" t="s">
        <v>154</v>
      </c>
      <c r="F26" s="36" t="s">
        <v>142</v>
      </c>
      <c r="G26" s="113"/>
      <c r="I26" s="99">
        <v>13</v>
      </c>
      <c r="J26" s="113">
        <v>1</v>
      </c>
      <c r="K26" s="24"/>
      <c r="M26" s="34"/>
      <c r="N26" s="34"/>
      <c r="O26" s="34"/>
      <c r="P26" s="24"/>
      <c r="Q26" s="109" t="s">
        <v>124</v>
      </c>
      <c r="R26" s="123">
        <v>43837.9480555556</v>
      </c>
      <c r="S26" s="36" t="s">
        <v>143</v>
      </c>
      <c r="V26" s="36">
        <v>5</v>
      </c>
      <c r="W26" s="58"/>
      <c r="X26" s="110" t="s">
        <v>123</v>
      </c>
      <c r="Y26" s="24"/>
      <c r="Z26" s="37">
        <v>65.122324093364966</v>
      </c>
      <c r="AA26" s="37">
        <v>1.3197022946721264</v>
      </c>
      <c r="AB26" s="37">
        <v>14.630400951131007</v>
      </c>
      <c r="AC26" s="37">
        <v>5.2933405567720273</v>
      </c>
      <c r="AD26" s="56">
        <v>0.12078199021175644</v>
      </c>
      <c r="AE26" s="37">
        <v>1.7921870130655135</v>
      </c>
      <c r="AF26" s="37">
        <v>4.17226885698883</v>
      </c>
      <c r="AG26" s="37">
        <v>4.3397840544389714</v>
      </c>
      <c r="AH26" s="37">
        <v>2.7985252351351586</v>
      </c>
      <c r="AI26" s="56">
        <v>0.2821759578970941</v>
      </c>
      <c r="AJ26" s="56">
        <v>3.7757183966143762E-2</v>
      </c>
      <c r="AK26" s="56">
        <v>9.927143395609267E-2</v>
      </c>
      <c r="AL26" s="37">
        <v>97.965040016460165</v>
      </c>
      <c r="AM26" s="42">
        <v>11.1463</v>
      </c>
      <c r="AN26" s="42"/>
      <c r="AO26" s="24"/>
      <c r="AQ26" s="37">
        <v>65.122324093364966</v>
      </c>
      <c r="AR26" s="37">
        <v>5.2933405567720273</v>
      </c>
      <c r="AV26" s="36">
        <v>274</v>
      </c>
      <c r="AW26" s="90" t="s">
        <v>144</v>
      </c>
      <c r="AX26" s="37">
        <v>63.797110857713868</v>
      </c>
      <c r="AY26" s="37">
        <v>1.2928468810736915</v>
      </c>
      <c r="AZ26" s="37">
        <v>14.33267814634406</v>
      </c>
      <c r="BA26" s="37">
        <v>5.1856231946492324</v>
      </c>
      <c r="BB26" s="56">
        <v>0.11832412504362419</v>
      </c>
      <c r="BC26" s="37">
        <v>1.7557167245194325</v>
      </c>
      <c r="BD26" s="37">
        <v>4.0873648553434121</v>
      </c>
      <c r="BE26" s="37">
        <v>4.2514711855590956</v>
      </c>
      <c r="BF26" s="37">
        <v>2.7415763664708939</v>
      </c>
      <c r="BG26" s="56">
        <v>0.27643379007071806</v>
      </c>
      <c r="BH26" s="56">
        <v>3.6988840381521219E-2</v>
      </c>
      <c r="BI26" s="56">
        <v>9.7251299999999999E-2</v>
      </c>
      <c r="BJ26" s="37">
        <v>97.965040016460165</v>
      </c>
      <c r="BK26" s="37">
        <v>2.0349599835398351</v>
      </c>
      <c r="BL26" s="36"/>
      <c r="BM26" s="36"/>
      <c r="BN26" s="36"/>
    </row>
    <row r="27" spans="1:66">
      <c r="A27" s="34" t="s">
        <v>141</v>
      </c>
      <c r="B27" s="34" t="s">
        <v>161</v>
      </c>
      <c r="C27" s="36" t="s">
        <v>125</v>
      </c>
      <c r="D27" s="36" t="s">
        <v>133</v>
      </c>
      <c r="E27" s="34" t="s">
        <v>154</v>
      </c>
      <c r="F27" s="36" t="s">
        <v>142</v>
      </c>
      <c r="G27" s="113"/>
      <c r="I27" s="99">
        <v>14</v>
      </c>
      <c r="J27" s="113">
        <v>1</v>
      </c>
      <c r="K27" s="24"/>
      <c r="M27" s="34"/>
      <c r="N27" s="34"/>
      <c r="O27" s="34"/>
      <c r="P27" s="24"/>
      <c r="Q27" s="109" t="s">
        <v>124</v>
      </c>
      <c r="R27" s="123">
        <v>43837.950532407398</v>
      </c>
      <c r="S27" s="36" t="s">
        <v>143</v>
      </c>
      <c r="V27" s="36">
        <v>5</v>
      </c>
      <c r="W27" s="58"/>
      <c r="X27" s="110" t="s">
        <v>123</v>
      </c>
      <c r="Y27" s="24"/>
      <c r="Z27" s="37">
        <v>67.370436130019144</v>
      </c>
      <c r="AA27" s="37">
        <v>1.1676345226690221</v>
      </c>
      <c r="AB27" s="37">
        <v>13.894019115935571</v>
      </c>
      <c r="AC27" s="37">
        <v>4.8861992574981112</v>
      </c>
      <c r="AD27" s="56">
        <v>9.2186149100263265E-2</v>
      </c>
      <c r="AE27" s="37">
        <v>1.4734187459760633</v>
      </c>
      <c r="AF27" s="37">
        <v>3.6507943370093958</v>
      </c>
      <c r="AG27" s="37">
        <v>4.1792047600671474</v>
      </c>
      <c r="AH27" s="37">
        <v>2.8273262063035878</v>
      </c>
      <c r="AI27" s="56">
        <v>0.3019911992284835</v>
      </c>
      <c r="AJ27" s="56">
        <v>7.9573082101449769E-2</v>
      </c>
      <c r="AK27" s="56">
        <v>9.5171555296352489E-2</v>
      </c>
      <c r="AL27" s="37">
        <v>98.853380831116539</v>
      </c>
      <c r="AM27" s="42">
        <v>13.407</v>
      </c>
      <c r="AN27" s="42"/>
      <c r="AO27" s="24"/>
      <c r="AQ27" s="37">
        <v>67.370436130019144</v>
      </c>
      <c r="AR27" s="37">
        <v>4.8861992574981112</v>
      </c>
      <c r="AV27" s="36">
        <v>275</v>
      </c>
      <c r="AW27" s="90" t="s">
        <v>144</v>
      </c>
      <c r="AX27" s="37">
        <v>66.597953795191955</v>
      </c>
      <c r="AY27" s="37">
        <v>1.1542462014095982</v>
      </c>
      <c r="AZ27" s="37">
        <v>13.734707629423921</v>
      </c>
      <c r="BA27" s="37">
        <v>4.8301731601817961</v>
      </c>
      <c r="BB27" s="56">
        <v>9.1129125043624165E-2</v>
      </c>
      <c r="BC27" s="37">
        <v>1.4565242441967794</v>
      </c>
      <c r="BD27" s="37">
        <v>3.608933629324734</v>
      </c>
      <c r="BE27" s="37">
        <v>4.1312851971813274</v>
      </c>
      <c r="BF27" s="37">
        <v>2.7949075420552449</v>
      </c>
      <c r="BG27" s="56">
        <v>0.29852851024978866</v>
      </c>
      <c r="BH27" s="56">
        <v>7.866068188880318E-2</v>
      </c>
      <c r="BI27" s="56">
        <v>9.4080299999999992E-2</v>
      </c>
      <c r="BJ27" s="37">
        <v>98.853380831116539</v>
      </c>
      <c r="BK27" s="37">
        <v>1.1466191688834613</v>
      </c>
      <c r="BL27" s="36"/>
      <c r="BM27" s="36"/>
      <c r="BN27" s="36"/>
    </row>
    <row r="28" spans="1:66">
      <c r="A28" s="34" t="s">
        <v>141</v>
      </c>
      <c r="B28" s="34" t="s">
        <v>161</v>
      </c>
      <c r="C28" s="36" t="s">
        <v>125</v>
      </c>
      <c r="D28" s="36" t="s">
        <v>133</v>
      </c>
      <c r="E28" s="34" t="s">
        <v>154</v>
      </c>
      <c r="F28" s="36" t="s">
        <v>142</v>
      </c>
      <c r="G28" s="113"/>
      <c r="I28" s="99">
        <v>15</v>
      </c>
      <c r="J28" s="113">
        <v>1</v>
      </c>
      <c r="K28" s="24"/>
      <c r="M28" s="34"/>
      <c r="N28" s="34"/>
      <c r="O28" s="34"/>
      <c r="P28" s="24"/>
      <c r="Q28" s="109" t="s">
        <v>124</v>
      </c>
      <c r="R28" s="123">
        <v>43837.952997685199</v>
      </c>
      <c r="S28" s="36" t="s">
        <v>143</v>
      </c>
      <c r="V28" s="36">
        <v>5</v>
      </c>
      <c r="W28" s="58"/>
      <c r="X28" s="110" t="s">
        <v>123</v>
      </c>
      <c r="Y28" s="24"/>
      <c r="Z28" s="37">
        <v>66.612038603171783</v>
      </c>
      <c r="AA28" s="37">
        <v>1.4192541046989871</v>
      </c>
      <c r="AB28" s="37">
        <v>13.902124824053255</v>
      </c>
      <c r="AC28" s="37">
        <v>5.4896200261143013</v>
      </c>
      <c r="AD28" s="56">
        <v>0.10199583510482169</v>
      </c>
      <c r="AE28" s="37">
        <v>1.5436055049335469</v>
      </c>
      <c r="AF28" s="37">
        <v>3.6593007369490502</v>
      </c>
      <c r="AG28" s="37">
        <v>3.9723318077741134</v>
      </c>
      <c r="AH28" s="37">
        <v>2.8460015818113242</v>
      </c>
      <c r="AI28" s="56">
        <v>0.30694476899010859</v>
      </c>
      <c r="AJ28" s="56">
        <v>5.9950742724450855E-2</v>
      </c>
      <c r="AK28" s="56">
        <v>0.10035889313219949</v>
      </c>
      <c r="AL28" s="37">
        <v>97.732544609472797</v>
      </c>
      <c r="AM28" s="42">
        <v>13.264699999999999</v>
      </c>
      <c r="AN28" s="42"/>
      <c r="AO28" s="24"/>
      <c r="AQ28" s="37">
        <v>66.612038603171783</v>
      </c>
      <c r="AR28" s="37">
        <v>5.4896200261143013</v>
      </c>
      <c r="AV28" s="36">
        <v>276</v>
      </c>
      <c r="AW28" s="90" t="s">
        <v>144</v>
      </c>
      <c r="AX28" s="37">
        <v>65.101640343124103</v>
      </c>
      <c r="AY28" s="37">
        <v>1.3870731509967114</v>
      </c>
      <c r="AZ28" s="37">
        <v>13.58690034533244</v>
      </c>
      <c r="BA28" s="37">
        <v>5.3651453409127123</v>
      </c>
      <c r="BB28" s="56">
        <v>9.9683125043624171E-2</v>
      </c>
      <c r="BC28" s="37">
        <v>1.5086049387034566</v>
      </c>
      <c r="BD28" s="37">
        <v>3.5763277251334977</v>
      </c>
      <c r="BE28" s="37">
        <v>3.8822609560691124</v>
      </c>
      <c r="BF28" s="37">
        <v>2.781469765530054</v>
      </c>
      <c r="BG28" s="56">
        <v>0.2999849332797011</v>
      </c>
      <c r="BH28" s="56">
        <v>5.8591386376884193E-2</v>
      </c>
      <c r="BI28" s="56">
        <v>9.8083299999999998E-2</v>
      </c>
      <c r="BJ28" s="37">
        <v>97.732544609472797</v>
      </c>
      <c r="BK28" s="37">
        <v>2.2674553905272035</v>
      </c>
      <c r="BL28" s="36"/>
      <c r="BM28" s="36"/>
      <c r="BN28" s="36"/>
    </row>
    <row r="29" spans="1:66">
      <c r="A29" s="34" t="s">
        <v>141</v>
      </c>
      <c r="B29" s="34" t="s">
        <v>161</v>
      </c>
      <c r="C29" s="36" t="s">
        <v>125</v>
      </c>
      <c r="D29" s="36" t="s">
        <v>133</v>
      </c>
      <c r="E29" s="34" t="s">
        <v>154</v>
      </c>
      <c r="F29" s="36" t="s">
        <v>142</v>
      </c>
      <c r="G29" s="113"/>
      <c r="I29" s="36"/>
      <c r="J29" s="113">
        <v>1</v>
      </c>
      <c r="K29" s="24"/>
      <c r="M29" s="34"/>
      <c r="N29" s="34"/>
      <c r="O29" s="34"/>
      <c r="P29" s="24"/>
      <c r="Q29" s="109" t="s">
        <v>124</v>
      </c>
      <c r="R29" s="92">
        <v>43837</v>
      </c>
      <c r="S29" s="36" t="s">
        <v>143</v>
      </c>
      <c r="V29" s="36">
        <v>5</v>
      </c>
      <c r="W29" s="114">
        <f>COUNT(Z11:Z28)</f>
        <v>18</v>
      </c>
      <c r="X29" s="89" t="s">
        <v>122</v>
      </c>
      <c r="Y29" s="24"/>
      <c r="Z29" s="88">
        <f t="shared" ref="Z29:AL29" si="0">AVERAGE(Z11:Z28)</f>
        <v>66.483459972524969</v>
      </c>
      <c r="AA29" s="88">
        <f t="shared" si="0"/>
        <v>1.2337738024036784</v>
      </c>
      <c r="AB29" s="88">
        <f t="shared" si="0"/>
        <v>14.408434794718737</v>
      </c>
      <c r="AC29" s="88">
        <f t="shared" si="0"/>
        <v>4.9648209088226194</v>
      </c>
      <c r="AD29" s="87">
        <f t="shared" si="0"/>
        <v>8.3330916712315892E-2</v>
      </c>
      <c r="AE29" s="88">
        <f t="shared" si="0"/>
        <v>1.4929270226202762</v>
      </c>
      <c r="AF29" s="88">
        <f t="shared" si="0"/>
        <v>3.766464021293543</v>
      </c>
      <c r="AG29" s="88">
        <f t="shared" si="0"/>
        <v>4.2936103273568573</v>
      </c>
      <c r="AH29" s="88">
        <f t="shared" si="0"/>
        <v>2.8661903640084718</v>
      </c>
      <c r="AI29" s="87">
        <f t="shared" si="0"/>
        <v>0.26983446377543724</v>
      </c>
      <c r="AJ29" s="87">
        <f t="shared" si="0"/>
        <v>5.9656928643944798E-2</v>
      </c>
      <c r="AK29" s="87">
        <f t="shared" si="0"/>
        <v>9.0957609662876818E-2</v>
      </c>
      <c r="AL29" s="88">
        <f t="shared" si="0"/>
        <v>98.732327251283778</v>
      </c>
      <c r="AM29" s="86">
        <f>AVERAGE(AM11:AM28)</f>
        <v>12.869655000000002</v>
      </c>
      <c r="AN29" s="42"/>
      <c r="AO29" s="24"/>
      <c r="AQ29" s="88">
        <v>66.483459972524969</v>
      </c>
      <c r="AR29" s="88">
        <v>4.9648209088226194</v>
      </c>
      <c r="AV29" s="36"/>
      <c r="AW29" s="88" t="s">
        <v>135</v>
      </c>
      <c r="AX29" s="88">
        <f t="shared" ref="AX29:BK29" si="1">AVERAGE(AX11:AX28)</f>
        <v>65.639997032905313</v>
      </c>
      <c r="AY29" s="87">
        <f t="shared" si="1"/>
        <v>1.2180791781864821</v>
      </c>
      <c r="AZ29" s="88">
        <f t="shared" si="1"/>
        <v>14.226403579928993</v>
      </c>
      <c r="BA29" s="88">
        <f t="shared" si="1"/>
        <v>4.9021325045382831</v>
      </c>
      <c r="BB29" s="87">
        <f t="shared" si="1"/>
        <v>8.2258347265846396E-2</v>
      </c>
      <c r="BC29" s="87">
        <f t="shared" si="1"/>
        <v>1.4741053395587518</v>
      </c>
      <c r="BD29" s="88">
        <f t="shared" si="1"/>
        <v>3.7187744114032788</v>
      </c>
      <c r="BE29" s="88">
        <f t="shared" si="1"/>
        <v>4.2390830210112007</v>
      </c>
      <c r="BF29" s="88">
        <f t="shared" si="1"/>
        <v>2.8296762335159671</v>
      </c>
      <c r="BG29" s="87">
        <f t="shared" si="1"/>
        <v>0.26640677442048283</v>
      </c>
      <c r="BH29" s="87">
        <f t="shared" si="1"/>
        <v>5.8907503434675407E-2</v>
      </c>
      <c r="BI29" s="87">
        <f t="shared" si="1"/>
        <v>8.9795355555555553E-2</v>
      </c>
      <c r="BJ29" s="88">
        <f t="shared" si="1"/>
        <v>98.732327251283778</v>
      </c>
      <c r="BK29" s="88">
        <f t="shared" si="1"/>
        <v>1.2676727487162092</v>
      </c>
      <c r="BL29" s="85"/>
      <c r="BM29" s="57"/>
      <c r="BN29" s="57"/>
    </row>
    <row r="30" spans="1:66">
      <c r="A30" s="34" t="s">
        <v>141</v>
      </c>
      <c r="B30" s="34" t="s">
        <v>161</v>
      </c>
      <c r="C30" s="36" t="s">
        <v>125</v>
      </c>
      <c r="D30" s="36" t="s">
        <v>133</v>
      </c>
      <c r="E30" s="34" t="s">
        <v>154</v>
      </c>
      <c r="F30" s="36" t="s">
        <v>142</v>
      </c>
      <c r="G30" s="115"/>
      <c r="I30" s="36"/>
      <c r="J30" s="115"/>
      <c r="K30" s="24"/>
      <c r="M30" s="34"/>
      <c r="N30" s="34"/>
      <c r="O30" s="34"/>
      <c r="P30" s="24"/>
      <c r="Q30" s="109" t="s">
        <v>124</v>
      </c>
      <c r="R30" s="92">
        <v>43837</v>
      </c>
      <c r="S30" s="36" t="s">
        <v>143</v>
      </c>
      <c r="V30" s="36">
        <v>5</v>
      </c>
      <c r="W30" s="118">
        <f>W29</f>
        <v>18</v>
      </c>
      <c r="X30" s="89" t="s">
        <v>120</v>
      </c>
      <c r="Y30" s="24"/>
      <c r="Z30" s="116">
        <f t="shared" ref="Z30:AL30" si="2">STDEV(Z11:Z28)</f>
        <v>1.0281873435340845</v>
      </c>
      <c r="AA30" s="116">
        <f t="shared" si="2"/>
        <v>9.3852481396514004E-2</v>
      </c>
      <c r="AB30" s="116">
        <f t="shared" si="2"/>
        <v>0.26603464017788514</v>
      </c>
      <c r="AC30" s="116">
        <f t="shared" si="2"/>
        <v>0.45630005596575396</v>
      </c>
      <c r="AD30" s="117">
        <f t="shared" si="2"/>
        <v>2.2948073171290505E-2</v>
      </c>
      <c r="AE30" s="116">
        <f t="shared" si="2"/>
        <v>0.19662144141675381</v>
      </c>
      <c r="AF30" s="116">
        <f t="shared" si="2"/>
        <v>0.39652329519438595</v>
      </c>
      <c r="AG30" s="116">
        <f t="shared" si="2"/>
        <v>0.2482748813432874</v>
      </c>
      <c r="AH30" s="116">
        <f t="shared" si="2"/>
        <v>0.34843072746422737</v>
      </c>
      <c r="AI30" s="117">
        <f t="shared" si="2"/>
        <v>2.03058870128804E-2</v>
      </c>
      <c r="AJ30" s="117">
        <f t="shared" si="2"/>
        <v>1.1012913720624773E-2</v>
      </c>
      <c r="AK30" s="117">
        <f t="shared" si="2"/>
        <v>2.4170018891389623E-2</v>
      </c>
      <c r="AL30" s="116">
        <f t="shared" si="2"/>
        <v>0.73570619379854263</v>
      </c>
      <c r="AM30" s="126">
        <f>STDEV(AM11:AM28)</f>
        <v>7.9966829612108885</v>
      </c>
      <c r="AN30" s="42"/>
      <c r="AO30" s="24"/>
      <c r="AQ30" s="116">
        <v>1.0281873435340845</v>
      </c>
      <c r="AR30" s="116">
        <v>0.45630005596575396</v>
      </c>
      <c r="AV30" s="36"/>
      <c r="AW30" s="88" t="s">
        <v>120</v>
      </c>
      <c r="AX30" s="116">
        <f t="shared" ref="AX30:BK30" si="3">STDEV(AX11:AX28)</f>
        <v>1.0867888870729829</v>
      </c>
      <c r="AY30" s="117">
        <f t="shared" si="3"/>
        <v>9.2202820889183024E-2</v>
      </c>
      <c r="AZ30" s="116">
        <f t="shared" si="3"/>
        <v>0.31376504887406415</v>
      </c>
      <c r="BA30" s="116">
        <f t="shared" si="3"/>
        <v>0.4545526652323672</v>
      </c>
      <c r="BB30" s="117">
        <f t="shared" si="3"/>
        <v>2.258528210910175E-2</v>
      </c>
      <c r="BC30" s="117">
        <f t="shared" si="3"/>
        <v>0.19513254018719617</v>
      </c>
      <c r="BD30" s="116">
        <f t="shared" si="3"/>
        <v>0.39258269622020386</v>
      </c>
      <c r="BE30" s="116">
        <f t="shared" si="3"/>
        <v>0.24546474165360449</v>
      </c>
      <c r="BF30" s="116">
        <f t="shared" si="3"/>
        <v>0.3427780189859102</v>
      </c>
      <c r="BG30" s="117">
        <f t="shared" si="3"/>
        <v>2.0007410350607966E-2</v>
      </c>
      <c r="BH30" s="117">
        <f t="shared" si="3"/>
        <v>1.0901440601975138E-2</v>
      </c>
      <c r="BI30" s="117">
        <f t="shared" si="3"/>
        <v>2.3787289943982392E-2</v>
      </c>
      <c r="BJ30" s="116">
        <f t="shared" si="3"/>
        <v>0.73570619379854263</v>
      </c>
      <c r="BK30" s="116">
        <f t="shared" si="3"/>
        <v>0.73570619379854307</v>
      </c>
      <c r="BL30" s="57"/>
      <c r="BM30" s="37"/>
      <c r="BN30" s="37"/>
    </row>
    <row r="31" spans="1:66">
      <c r="A31" s="34" t="s">
        <v>141</v>
      </c>
      <c r="B31" s="34" t="s">
        <v>161</v>
      </c>
      <c r="C31" s="36" t="s">
        <v>125</v>
      </c>
      <c r="D31" s="36" t="s">
        <v>133</v>
      </c>
      <c r="E31" s="34" t="s">
        <v>154</v>
      </c>
      <c r="F31" s="36" t="s">
        <v>142</v>
      </c>
      <c r="G31" s="34" t="s">
        <v>134</v>
      </c>
      <c r="I31" s="99">
        <v>2</v>
      </c>
      <c r="J31" s="113">
        <v>2</v>
      </c>
      <c r="K31" s="24"/>
      <c r="M31" s="34"/>
      <c r="N31" s="34"/>
      <c r="O31" s="34"/>
      <c r="P31" s="24"/>
      <c r="Q31" s="109" t="s">
        <v>124</v>
      </c>
      <c r="R31" s="123">
        <v>43837.9062037037</v>
      </c>
      <c r="S31" s="36" t="s">
        <v>143</v>
      </c>
      <c r="V31" s="36">
        <v>5</v>
      </c>
      <c r="W31" s="58"/>
      <c r="X31" s="110" t="s">
        <v>123</v>
      </c>
      <c r="Y31" s="24"/>
      <c r="Z31" s="37">
        <v>73.570873817853851</v>
      </c>
      <c r="AA31" s="56">
        <v>0.19737651671054007</v>
      </c>
      <c r="AB31" s="37">
        <v>13.548043659779324</v>
      </c>
      <c r="AC31" s="37">
        <v>2.4527377702766162</v>
      </c>
      <c r="AD31" s="56">
        <v>8.443658185202052E-2</v>
      </c>
      <c r="AE31" s="56">
        <v>1.2556796143024627E-2</v>
      </c>
      <c r="AF31" s="37">
        <v>0.42498967131878124</v>
      </c>
      <c r="AG31" s="37">
        <v>4.8632155160102695</v>
      </c>
      <c r="AH31" s="37">
        <v>4.6086981584930919</v>
      </c>
      <c r="AI31" s="56">
        <v>1.1149140817484623E-2</v>
      </c>
      <c r="AJ31" s="56">
        <v>0.18043236849758232</v>
      </c>
      <c r="AK31" s="56">
        <v>8.6203194876264475E-2</v>
      </c>
      <c r="AL31" s="37">
        <v>96.239240458642087</v>
      </c>
      <c r="AM31" s="42">
        <v>15.1191</v>
      </c>
      <c r="AN31" s="42"/>
      <c r="AO31" s="24"/>
      <c r="AQ31" s="37">
        <v>73.570873817853851</v>
      </c>
      <c r="AR31" s="56">
        <v>2.4527377702766162</v>
      </c>
      <c r="AV31" s="36">
        <v>257</v>
      </c>
      <c r="AW31" s="90" t="s">
        <v>144</v>
      </c>
      <c r="AX31" s="37">
        <v>70.804050161088526</v>
      </c>
      <c r="AY31" s="37">
        <v>0.18995366052594856</v>
      </c>
      <c r="AZ31" s="37">
        <v>13.038534315176838</v>
      </c>
      <c r="BA31" s="37">
        <v>2.3604962005564492</v>
      </c>
      <c r="BB31" s="37">
        <v>8.1261125043624177E-2</v>
      </c>
      <c r="BC31" s="56">
        <v>1.2084565233986965E-2</v>
      </c>
      <c r="BD31" s="37">
        <v>0.40900683170487451</v>
      </c>
      <c r="BE31" s="37">
        <v>4.6803216744751142</v>
      </c>
      <c r="BF31" s="37">
        <v>4.4353761027651766</v>
      </c>
      <c r="BG31" s="56">
        <v>1.0729848440411641E-2</v>
      </c>
      <c r="BH31" s="56">
        <v>0.17364674098361144</v>
      </c>
      <c r="BI31" s="56">
        <v>8.2961300000000002E-2</v>
      </c>
      <c r="BJ31" s="37">
        <v>96.239240458642087</v>
      </c>
      <c r="BK31" s="37">
        <v>3.7607595413579133</v>
      </c>
      <c r="BL31" s="36"/>
      <c r="BM31" s="36"/>
      <c r="BN31" s="36"/>
    </row>
    <row r="32" spans="1:66">
      <c r="A32" s="34" t="s">
        <v>141</v>
      </c>
      <c r="B32" s="34" t="s">
        <v>161</v>
      </c>
      <c r="C32" s="36" t="s">
        <v>125</v>
      </c>
      <c r="D32" s="36" t="s">
        <v>133</v>
      </c>
      <c r="E32" s="34" t="s">
        <v>154</v>
      </c>
      <c r="F32" s="36" t="s">
        <v>142</v>
      </c>
      <c r="G32" s="34" t="s">
        <v>134</v>
      </c>
      <c r="I32" s="99">
        <v>2</v>
      </c>
      <c r="J32" s="113">
        <v>2</v>
      </c>
      <c r="K32" s="24"/>
      <c r="M32" s="34"/>
      <c r="N32" s="34"/>
      <c r="O32" s="34"/>
      <c r="P32" s="24"/>
      <c r="Q32" s="109" t="s">
        <v>124</v>
      </c>
      <c r="R32" s="123">
        <v>43837.908657407403</v>
      </c>
      <c r="S32" s="36" t="s">
        <v>143</v>
      </c>
      <c r="V32" s="36">
        <v>5</v>
      </c>
      <c r="W32" s="58"/>
      <c r="X32" s="110" t="s">
        <v>123</v>
      </c>
      <c r="Y32" s="24"/>
      <c r="Z32" s="37">
        <v>73.322522364134699</v>
      </c>
      <c r="AA32" s="56">
        <v>0.19799779164626799</v>
      </c>
      <c r="AB32" s="37">
        <v>13.46091069965561</v>
      </c>
      <c r="AC32" s="37">
        <v>2.4936367716849372</v>
      </c>
      <c r="AD32" s="56">
        <v>8.9669429711855597E-2</v>
      </c>
      <c r="AE32" s="56">
        <v>1.7537101333718309E-2</v>
      </c>
      <c r="AF32" s="37">
        <v>0.40774559185705456</v>
      </c>
      <c r="AG32" s="37">
        <v>5.2476599625158338</v>
      </c>
      <c r="AH32" s="37">
        <v>4.6154482439349813</v>
      </c>
      <c r="AI32" s="56">
        <v>1.6099877159908751E-2</v>
      </c>
      <c r="AJ32" s="56">
        <v>0.15764022079201251</v>
      </c>
      <c r="AK32" s="56">
        <v>8.7022632971425033E-3</v>
      </c>
      <c r="AL32" s="37">
        <v>96.725411684152604</v>
      </c>
      <c r="AM32" s="42">
        <v>26.6691</v>
      </c>
      <c r="AN32" s="42"/>
      <c r="AO32" s="24"/>
      <c r="AQ32" s="37">
        <v>73.322522364134699</v>
      </c>
      <c r="AR32" s="56">
        <v>2.4936367716849372</v>
      </c>
      <c r="AV32" s="36">
        <v>258</v>
      </c>
      <c r="AW32" s="90" t="s">
        <v>144</v>
      </c>
      <c r="AX32" s="37">
        <v>70.921511613914149</v>
      </c>
      <c r="AY32" s="37">
        <v>0.19151417909538346</v>
      </c>
      <c r="AZ32" s="37">
        <v>13.020121290678036</v>
      </c>
      <c r="BA32" s="37">
        <v>2.4119804333196679</v>
      </c>
      <c r="BB32" s="37">
        <v>8.6733125043624182E-2</v>
      </c>
      <c r="BC32" s="56">
        <v>1.6962833462506051E-2</v>
      </c>
      <c r="BD32" s="37">
        <v>0.39439360234772064</v>
      </c>
      <c r="BE32" s="37">
        <v>5.0758207025278885</v>
      </c>
      <c r="BF32" s="37">
        <v>4.4643113150151033</v>
      </c>
      <c r="BG32" s="56">
        <v>1.5572672463564597E-2</v>
      </c>
      <c r="BH32" s="56">
        <v>0.15247815254088123</v>
      </c>
      <c r="BI32" s="56">
        <v>8.4172999999999991E-3</v>
      </c>
      <c r="BJ32" s="37">
        <v>96.725411684152604</v>
      </c>
      <c r="BK32" s="37">
        <v>3.2745883158473958</v>
      </c>
      <c r="BL32" s="36"/>
      <c r="BM32" s="36"/>
      <c r="BN32" s="36"/>
    </row>
    <row r="33" spans="1:110">
      <c r="A33" s="34" t="s">
        <v>141</v>
      </c>
      <c r="B33" s="34" t="s">
        <v>161</v>
      </c>
      <c r="C33" s="36" t="s">
        <v>125</v>
      </c>
      <c r="D33" s="36" t="s">
        <v>133</v>
      </c>
      <c r="E33" s="34" t="s">
        <v>154</v>
      </c>
      <c r="F33" s="36" t="s">
        <v>142</v>
      </c>
      <c r="G33" s="34" t="s">
        <v>134</v>
      </c>
      <c r="I33" s="99">
        <v>9</v>
      </c>
      <c r="J33" s="113">
        <v>3</v>
      </c>
      <c r="K33" s="24"/>
      <c r="M33" s="34"/>
      <c r="N33" s="34"/>
      <c r="O33" s="34"/>
      <c r="P33" s="24"/>
      <c r="Q33" s="109" t="s">
        <v>124</v>
      </c>
      <c r="R33" s="123">
        <v>43837.9308564815</v>
      </c>
      <c r="S33" s="36" t="s">
        <v>143</v>
      </c>
      <c r="V33" s="36">
        <v>5</v>
      </c>
      <c r="W33" s="58"/>
      <c r="X33" s="110" t="s">
        <v>123</v>
      </c>
      <c r="Y33" s="24"/>
      <c r="Z33" s="37">
        <v>77.600921939315967</v>
      </c>
      <c r="AA33" s="56">
        <v>0.19224377247585925</v>
      </c>
      <c r="AB33" s="37">
        <v>12.258034630172057</v>
      </c>
      <c r="AC33" s="37">
        <v>0.95002128028340038</v>
      </c>
      <c r="AD33" s="56">
        <v>1.5334440410506047E-3</v>
      </c>
      <c r="AE33" s="56">
        <v>0.17052325430735349</v>
      </c>
      <c r="AF33" s="37">
        <v>0.97909177211540532</v>
      </c>
      <c r="AG33" s="37">
        <v>3.6017909618387223</v>
      </c>
      <c r="AH33" s="37">
        <v>4.0573137902291689</v>
      </c>
      <c r="AI33" s="56">
        <v>1.9424081508002913E-2</v>
      </c>
      <c r="AJ33" s="56">
        <v>4.4827059535547324E-2</v>
      </c>
      <c r="AK33" s="56">
        <v>0.13438889946691554</v>
      </c>
      <c r="AL33" s="37">
        <v>94.501331958050045</v>
      </c>
      <c r="AM33" s="42">
        <v>25.7196</v>
      </c>
      <c r="AN33" s="42"/>
      <c r="AO33" s="24"/>
      <c r="AQ33" s="37">
        <v>77.600921939315967</v>
      </c>
      <c r="AR33" s="56">
        <v>0.95002128028340038</v>
      </c>
      <c r="AV33" s="36">
        <v>267</v>
      </c>
      <c r="AW33" s="90" t="s">
        <v>144</v>
      </c>
      <c r="AX33" s="37">
        <v>73.333904844380271</v>
      </c>
      <c r="AY33" s="37">
        <v>0.18167292559609019</v>
      </c>
      <c r="AZ33" s="37">
        <v>11.584005997391628</v>
      </c>
      <c r="BA33" s="37">
        <v>0.89778276375273314</v>
      </c>
      <c r="BB33" s="37">
        <v>1.4491250436241693E-3</v>
      </c>
      <c r="BC33" s="56">
        <v>0.16114674661866199</v>
      </c>
      <c r="BD33" s="37">
        <v>0.92525476574073395</v>
      </c>
      <c r="BE33" s="37">
        <v>3.403740433282255</v>
      </c>
      <c r="BF33" s="37">
        <v>3.8342155734842094</v>
      </c>
      <c r="BG33" s="56">
        <v>1.8356015745680045E-2</v>
      </c>
      <c r="BH33" s="56">
        <v>4.2362168338720307E-2</v>
      </c>
      <c r="BI33" s="56">
        <v>0.12699930000000001</v>
      </c>
      <c r="BJ33" s="37">
        <v>94.501331958050045</v>
      </c>
      <c r="BK33" s="37">
        <v>5.498668041949955</v>
      </c>
      <c r="BL33" s="36"/>
      <c r="BM33" s="36"/>
      <c r="BN33" s="36"/>
    </row>
    <row r="34" spans="1:110">
      <c r="A34" s="34" t="s">
        <v>141</v>
      </c>
      <c r="B34" s="34" t="s">
        <v>161</v>
      </c>
      <c r="C34" s="36" t="s">
        <v>125</v>
      </c>
      <c r="D34" s="36" t="s">
        <v>133</v>
      </c>
      <c r="E34" s="34" t="s">
        <v>154</v>
      </c>
      <c r="F34" s="36" t="s">
        <v>142</v>
      </c>
      <c r="G34" s="34" t="s">
        <v>134</v>
      </c>
      <c r="I34" s="99">
        <v>9</v>
      </c>
      <c r="J34" s="113">
        <v>3</v>
      </c>
      <c r="K34" s="24"/>
      <c r="M34" s="34"/>
      <c r="N34" s="34"/>
      <c r="O34" s="34"/>
      <c r="P34" s="24"/>
      <c r="Q34" s="109" t="s">
        <v>124</v>
      </c>
      <c r="R34" s="123">
        <v>43837.933298611097</v>
      </c>
      <c r="S34" s="36" t="s">
        <v>143</v>
      </c>
      <c r="V34" s="36">
        <v>5</v>
      </c>
      <c r="W34" s="58"/>
      <c r="X34" s="110" t="s">
        <v>123</v>
      </c>
      <c r="Y34" s="24"/>
      <c r="Z34" s="37">
        <v>77.443043235175011</v>
      </c>
      <c r="AA34" s="56">
        <v>0.21578710949885288</v>
      </c>
      <c r="AB34" s="37">
        <v>12.265159115236315</v>
      </c>
      <c r="AC34" s="37">
        <v>0.98779755632029331</v>
      </c>
      <c r="AD34" s="56">
        <v>1.055503998041343E-2</v>
      </c>
      <c r="AE34" s="56">
        <v>0.17492410907352435</v>
      </c>
      <c r="AF34" s="37">
        <v>0.9607617385667252</v>
      </c>
      <c r="AG34" s="37">
        <v>3.6676975168128836</v>
      </c>
      <c r="AH34" s="37">
        <v>4.0673185636804234</v>
      </c>
      <c r="AI34" s="56">
        <v>3.0689956077180829E-2</v>
      </c>
      <c r="AJ34" s="56">
        <v>5.1370542612055758E-2</v>
      </c>
      <c r="AK34" s="56">
        <v>0.13648688948016535</v>
      </c>
      <c r="AL34" s="37">
        <v>95.017404597564934</v>
      </c>
      <c r="AM34" s="42">
        <v>24.840499999999999</v>
      </c>
      <c r="AN34" s="42"/>
      <c r="AO34" s="24"/>
      <c r="AQ34" s="37">
        <v>77.443043235175011</v>
      </c>
      <c r="AR34" s="56">
        <v>0.98779755632029331</v>
      </c>
      <c r="AV34" s="36">
        <v>268</v>
      </c>
      <c r="AW34" s="90" t="s">
        <v>144</v>
      </c>
      <c r="AX34" s="37">
        <v>73.584369723433383</v>
      </c>
      <c r="AY34" s="37">
        <v>0.20503531090191551</v>
      </c>
      <c r="AZ34" s="37">
        <v>11.654035861059205</v>
      </c>
      <c r="BA34" s="37">
        <v>0.93857960069371249</v>
      </c>
      <c r="BB34" s="37">
        <v>1.0029125043624167E-2</v>
      </c>
      <c r="BC34" s="56">
        <v>0.16620834845707641</v>
      </c>
      <c r="BD34" s="37">
        <v>0.91289086835254429</v>
      </c>
      <c r="BE34" s="37">
        <v>3.4849509889649397</v>
      </c>
      <c r="BF34" s="37">
        <v>3.8646605359240946</v>
      </c>
      <c r="BG34" s="56">
        <v>2.9160799736669876E-2</v>
      </c>
      <c r="BH34" s="56">
        <v>4.8810956317661525E-2</v>
      </c>
      <c r="BI34" s="56">
        <v>0.1296863</v>
      </c>
      <c r="BJ34" s="37">
        <v>95.017404597564934</v>
      </c>
      <c r="BK34" s="37">
        <v>4.9825954024350665</v>
      </c>
      <c r="BL34" s="36"/>
      <c r="BM34" s="36"/>
      <c r="BN34" s="36"/>
    </row>
    <row r="35" spans="1:110">
      <c r="A35" s="34" t="s">
        <v>141</v>
      </c>
      <c r="B35" s="34" t="s">
        <v>161</v>
      </c>
      <c r="C35" s="36" t="s">
        <v>125</v>
      </c>
      <c r="D35" s="36" t="s">
        <v>133</v>
      </c>
      <c r="E35" s="34" t="s">
        <v>154</v>
      </c>
      <c r="F35" s="36" t="s">
        <v>142</v>
      </c>
      <c r="G35" s="34" t="s">
        <v>134</v>
      </c>
      <c r="I35" s="99">
        <v>12</v>
      </c>
      <c r="K35" s="24"/>
      <c r="M35" s="34"/>
      <c r="N35" s="34"/>
      <c r="O35" s="34"/>
      <c r="P35" s="24"/>
      <c r="Q35" s="109" t="s">
        <v>124</v>
      </c>
      <c r="R35" s="123">
        <v>43837.945601851898</v>
      </c>
      <c r="S35" s="36" t="s">
        <v>143</v>
      </c>
      <c r="V35" s="36">
        <v>5</v>
      </c>
      <c r="W35" s="58"/>
      <c r="X35" s="110" t="s">
        <v>123</v>
      </c>
      <c r="Y35" s="24"/>
      <c r="Z35" s="37">
        <v>68.374722310343799</v>
      </c>
      <c r="AA35" s="56">
        <v>1.4573693572513591</v>
      </c>
      <c r="AB35" s="37">
        <v>13.219797907548609</v>
      </c>
      <c r="AC35" s="37">
        <v>4.9416321152456737</v>
      </c>
      <c r="AD35" s="56">
        <v>0.10024895084519703</v>
      </c>
      <c r="AE35" s="56">
        <v>1.0850380216197471</v>
      </c>
      <c r="AF35" s="37">
        <v>2.9728708805505861</v>
      </c>
      <c r="AG35" s="37">
        <v>4.0930903562392373</v>
      </c>
      <c r="AH35" s="37">
        <v>3.2846357256545931</v>
      </c>
      <c r="AI35" s="56">
        <v>0.32153497360337135</v>
      </c>
      <c r="AJ35" s="56">
        <v>6.5442217318205431E-2</v>
      </c>
      <c r="AK35" s="56">
        <v>9.8383722743360963E-2</v>
      </c>
      <c r="AL35" s="37">
        <v>98.745297790183201</v>
      </c>
      <c r="AM35" s="42">
        <v>18.764500000000002</v>
      </c>
      <c r="AN35" s="42"/>
      <c r="AO35" s="24"/>
      <c r="AQ35" s="37">
        <v>68.374722310343799</v>
      </c>
      <c r="AR35" s="56">
        <v>4.9416321152456737</v>
      </c>
      <c r="AV35" s="36">
        <v>273</v>
      </c>
      <c r="AW35" s="90" t="s">
        <v>144</v>
      </c>
      <c r="AX35" s="37">
        <v>67.516823158559816</v>
      </c>
      <c r="AY35" s="37">
        <v>1.4390837117207333</v>
      </c>
      <c r="AZ35" s="37">
        <v>13.05392881106928</v>
      </c>
      <c r="BA35" s="37">
        <v>4.8796293478946691</v>
      </c>
      <c r="BB35" s="37">
        <v>9.8991125043624173E-2</v>
      </c>
      <c r="BC35" s="56">
        <v>1.0714240255851317</v>
      </c>
      <c r="BD35" s="37">
        <v>2.9355702039173175</v>
      </c>
      <c r="BE35" s="37">
        <v>4.0417342610897053</v>
      </c>
      <c r="BF35" s="37">
        <v>3.2434233286203726</v>
      </c>
      <c r="BG35" s="56">
        <v>0.31750066718423603</v>
      </c>
      <c r="BH35" s="56">
        <v>6.4621112371360798E-2</v>
      </c>
      <c r="BI35" s="56">
        <v>9.7149299999999994E-2</v>
      </c>
      <c r="BJ35" s="37">
        <v>98.745297790183201</v>
      </c>
      <c r="BK35" s="37">
        <v>1.2547022098167986</v>
      </c>
      <c r="BL35" s="36"/>
      <c r="BM35" s="36"/>
      <c r="BN35" s="36"/>
    </row>
    <row r="36" spans="1:110" ht="15" customHeight="1">
      <c r="A36" s="84"/>
      <c r="C36" s="36"/>
      <c r="D36" s="36"/>
      <c r="F36" s="36"/>
      <c r="K36" s="24"/>
      <c r="M36" s="34"/>
      <c r="N36" s="34"/>
      <c r="O36" s="34"/>
      <c r="P36" s="24"/>
      <c r="R36" s="36"/>
      <c r="S36" s="36"/>
      <c r="V36" s="36"/>
      <c r="W36" s="34"/>
      <c r="Y36" s="24"/>
      <c r="AM36" s="112"/>
      <c r="AN36" s="112"/>
      <c r="AO36" s="24"/>
      <c r="AZ36" s="36"/>
      <c r="BA36" s="36"/>
      <c r="BB36" s="36"/>
      <c r="BC36" s="36"/>
      <c r="BK36" s="36"/>
    </row>
    <row r="37" spans="1:110" ht="15" customHeight="1">
      <c r="A37" s="84"/>
      <c r="C37" s="36"/>
      <c r="D37" s="36"/>
      <c r="F37" s="36"/>
      <c r="K37" s="24"/>
      <c r="M37" s="34"/>
      <c r="N37" s="34"/>
      <c r="O37" s="34"/>
      <c r="P37" s="24"/>
      <c r="R37" s="36"/>
      <c r="S37" s="36"/>
      <c r="V37" s="36"/>
      <c r="W37" s="34"/>
      <c r="Y37" s="24"/>
      <c r="AM37" s="112"/>
      <c r="AN37" s="112"/>
      <c r="AO37" s="24"/>
      <c r="AZ37" s="36"/>
      <c r="BA37" s="36"/>
      <c r="BB37" s="36"/>
      <c r="BC37" s="36"/>
      <c r="BK37" s="36"/>
    </row>
    <row r="38" spans="1:110" s="82" customFormat="1" ht="18">
      <c r="A38" s="98"/>
      <c r="B38" s="97"/>
      <c r="C38" s="97"/>
      <c r="D38" s="97"/>
      <c r="E38" s="97"/>
      <c r="F38" s="97"/>
      <c r="G38" s="97"/>
      <c r="H38" s="97"/>
      <c r="I38" s="97"/>
      <c r="J38" s="97"/>
      <c r="K38" s="24"/>
      <c r="L38" s="97"/>
      <c r="M38" s="97"/>
      <c r="N38" s="97"/>
      <c r="O38" s="97"/>
      <c r="P38" s="24"/>
      <c r="Q38" s="97"/>
      <c r="R38" s="97"/>
      <c r="S38" s="97"/>
      <c r="T38" s="97"/>
      <c r="U38" s="97"/>
      <c r="V38" s="97"/>
      <c r="W38" s="97"/>
      <c r="X38" s="97"/>
      <c r="Y38" s="24"/>
      <c r="Z38" s="146" t="s">
        <v>110</v>
      </c>
      <c r="AA38" s="39"/>
      <c r="AB38" s="40"/>
      <c r="AC38" s="40"/>
      <c r="AD38" s="39"/>
      <c r="AE38" s="39"/>
      <c r="AF38" s="40"/>
      <c r="AG38" s="40"/>
      <c r="AH38" s="40"/>
      <c r="AI38" s="39"/>
      <c r="AJ38" s="39"/>
      <c r="AK38" s="39"/>
      <c r="AL38" s="38"/>
      <c r="AM38" s="41"/>
      <c r="AN38" s="41"/>
      <c r="AO38" s="24"/>
      <c r="AP38" s="97"/>
      <c r="AQ38" s="97"/>
      <c r="AR38" s="97"/>
      <c r="AS38" s="97"/>
      <c r="AT38" s="106" t="s">
        <v>136</v>
      </c>
      <c r="AU38" s="97"/>
      <c r="AV38" s="147" t="s">
        <v>111</v>
      </c>
      <c r="AW38" s="43"/>
      <c r="AX38" s="44"/>
      <c r="AY38" s="45"/>
      <c r="AZ38" s="44"/>
      <c r="BA38" s="45"/>
      <c r="BB38" s="45"/>
      <c r="BC38" s="45"/>
      <c r="BD38" s="45"/>
      <c r="BE38" s="45"/>
      <c r="BF38" s="45"/>
      <c r="BG38" s="45"/>
      <c r="BH38" s="45"/>
      <c r="BI38" s="45"/>
      <c r="BJ38" s="46"/>
      <c r="BK38" s="47"/>
      <c r="BL38" s="97"/>
      <c r="BM38" s="48" t="s">
        <v>112</v>
      </c>
      <c r="BN38" s="49"/>
      <c r="BO38" s="49"/>
      <c r="BP38" s="50"/>
      <c r="BQ38" s="50"/>
      <c r="BR38" s="50"/>
      <c r="BS38" s="50"/>
      <c r="BT38" s="51"/>
      <c r="BU38" s="50"/>
      <c r="BV38" s="50"/>
      <c r="BW38" s="50"/>
      <c r="BX38" s="50"/>
      <c r="BY38" s="50"/>
      <c r="BZ38" s="50"/>
      <c r="CA38" s="50"/>
      <c r="CB38" s="97"/>
      <c r="CC38" s="97"/>
      <c r="CD38" s="97"/>
      <c r="CE38" s="37"/>
      <c r="CF38" s="56"/>
      <c r="CG38" s="37"/>
      <c r="CH38" s="56"/>
      <c r="CI38" s="56"/>
      <c r="CJ38" s="56"/>
      <c r="CK38" s="34"/>
      <c r="CL38" s="34"/>
      <c r="CQ38" s="96"/>
      <c r="CR38" s="96"/>
      <c r="CS38" s="96"/>
      <c r="DD38" s="59"/>
      <c r="DF38" s="59"/>
    </row>
    <row r="39" spans="1:110" ht="15" customHeight="1">
      <c r="A39" s="84"/>
      <c r="C39" s="36"/>
      <c r="D39" s="36"/>
      <c r="F39" s="36"/>
      <c r="K39" s="24"/>
      <c r="M39" s="34"/>
      <c r="N39" s="34"/>
      <c r="O39" s="34"/>
      <c r="P39" s="24"/>
      <c r="R39" s="36"/>
      <c r="S39" s="36"/>
      <c r="V39" s="36"/>
      <c r="W39" s="34"/>
      <c r="Y39" s="24"/>
      <c r="AM39" s="112"/>
      <c r="AN39" s="112"/>
      <c r="AO39" s="24"/>
      <c r="AZ39" s="36"/>
      <c r="BA39" s="36"/>
      <c r="BB39" s="36"/>
      <c r="BC39" s="36"/>
      <c r="BK39" s="36"/>
    </row>
    <row r="40" spans="1:110">
      <c r="A40" s="34" t="s">
        <v>145</v>
      </c>
      <c r="B40" s="34" t="s">
        <v>162</v>
      </c>
      <c r="C40" s="36" t="s">
        <v>125</v>
      </c>
      <c r="D40" s="36" t="s">
        <v>133</v>
      </c>
      <c r="E40" s="34" t="s">
        <v>154</v>
      </c>
      <c r="F40" s="36" t="s">
        <v>142</v>
      </c>
      <c r="I40" s="99">
        <v>1</v>
      </c>
      <c r="K40" s="24"/>
      <c r="M40" s="34"/>
      <c r="N40" s="34"/>
      <c r="O40" s="34"/>
      <c r="P40" s="24"/>
      <c r="Q40" s="109" t="s">
        <v>124</v>
      </c>
      <c r="R40" s="123">
        <v>43837.839664351901</v>
      </c>
      <c r="S40" s="36" t="s">
        <v>143</v>
      </c>
      <c r="V40" s="36">
        <v>5</v>
      </c>
      <c r="W40" s="58"/>
      <c r="X40" s="110" t="s">
        <v>123</v>
      </c>
      <c r="Y40" s="24"/>
      <c r="Z40" s="37">
        <v>66.916267267699254</v>
      </c>
      <c r="AA40" s="37">
        <v>1.3218748706941323</v>
      </c>
      <c r="AB40" s="37">
        <v>13.593375127246137</v>
      </c>
      <c r="AC40" s="37">
        <v>5.4368531592820961</v>
      </c>
      <c r="AD40" s="56">
        <v>9.6389610064362252E-2</v>
      </c>
      <c r="AE40" s="37">
        <v>1.40254107648879</v>
      </c>
      <c r="AF40" s="37">
        <v>3.4080988215938732</v>
      </c>
      <c r="AG40" s="37">
        <v>4.2608731114695129</v>
      </c>
      <c r="AH40" s="37">
        <v>3.1420892505089961</v>
      </c>
      <c r="AI40" s="56">
        <v>0.29293113330510195</v>
      </c>
      <c r="AJ40" s="56">
        <v>5.809208154000095E-2</v>
      </c>
      <c r="AK40" s="56">
        <v>8.3722526795630747E-2</v>
      </c>
      <c r="AL40" s="37">
        <v>99.563765202019908</v>
      </c>
      <c r="AM40" s="42">
        <v>15.931900000000001</v>
      </c>
      <c r="AN40" s="42"/>
      <c r="AO40" s="24"/>
      <c r="AQ40" s="37">
        <v>66.916267267699254</v>
      </c>
      <c r="AR40" s="37">
        <v>5.4368531592820961</v>
      </c>
      <c r="AV40" s="36">
        <v>230</v>
      </c>
      <c r="AW40" s="90" t="s">
        <v>146</v>
      </c>
      <c r="AX40" s="37">
        <v>66.624355224368188</v>
      </c>
      <c r="AY40" s="37">
        <v>1.3161083925224102</v>
      </c>
      <c r="AZ40" s="37">
        <v>13.53407609472112</v>
      </c>
      <c r="BA40" s="37">
        <v>5.4131357138862271</v>
      </c>
      <c r="BB40" s="56">
        <v>9.5969125043624176E-2</v>
      </c>
      <c r="BC40" s="37">
        <v>1.3964227042571813</v>
      </c>
      <c r="BD40" s="37">
        <v>3.393231508584531</v>
      </c>
      <c r="BE40" s="37">
        <v>4.2422857002595054</v>
      </c>
      <c r="BF40" s="37">
        <v>3.1283823638146844</v>
      </c>
      <c r="BG40" s="56">
        <v>0.29165326576750766</v>
      </c>
      <c r="BH40" s="56">
        <v>5.7838663665452497E-2</v>
      </c>
      <c r="BI40" s="56">
        <v>8.3357299999999995E-2</v>
      </c>
      <c r="BJ40" s="37">
        <v>99.563765202019908</v>
      </c>
      <c r="BK40" s="37">
        <v>0.43623479798009157</v>
      </c>
      <c r="BL40" s="36"/>
      <c r="BM40" s="36"/>
      <c r="BN40" s="36"/>
    </row>
    <row r="41" spans="1:110">
      <c r="A41" s="34" t="s">
        <v>145</v>
      </c>
      <c r="B41" s="34" t="s">
        <v>162</v>
      </c>
      <c r="C41" s="36" t="s">
        <v>125</v>
      </c>
      <c r="D41" s="36" t="s">
        <v>133</v>
      </c>
      <c r="E41" s="34" t="s">
        <v>154</v>
      </c>
      <c r="F41" s="36" t="s">
        <v>142</v>
      </c>
      <c r="I41" s="99">
        <v>3</v>
      </c>
      <c r="K41" s="24"/>
      <c r="M41" s="34"/>
      <c r="N41" s="34"/>
      <c r="O41" s="34"/>
      <c r="P41" s="24"/>
      <c r="Q41" s="109" t="s">
        <v>124</v>
      </c>
      <c r="R41" s="123">
        <v>43837.844594907401</v>
      </c>
      <c r="S41" s="36" t="s">
        <v>143</v>
      </c>
      <c r="V41" s="36">
        <v>5</v>
      </c>
      <c r="W41" s="58"/>
      <c r="X41" s="110" t="s">
        <v>123</v>
      </c>
      <c r="Y41" s="24"/>
      <c r="Z41" s="37">
        <v>66.68220364111977</v>
      </c>
      <c r="AA41" s="37">
        <v>1.3391779682112139</v>
      </c>
      <c r="AB41" s="37">
        <v>13.400020269786033</v>
      </c>
      <c r="AC41" s="37">
        <v>5.7720166390602952</v>
      </c>
      <c r="AD41" s="56">
        <v>0.11001672676795682</v>
      </c>
      <c r="AE41" s="37">
        <v>1.6028765612077434</v>
      </c>
      <c r="AF41" s="37">
        <v>3.3819837494710363</v>
      </c>
      <c r="AG41" s="37">
        <v>3.5820732233473707</v>
      </c>
      <c r="AH41" s="37">
        <v>3.6686760514491379</v>
      </c>
      <c r="AI41" s="56">
        <v>0.31845923513058105</v>
      </c>
      <c r="AJ41" s="56">
        <v>8.2157589122142424E-2</v>
      </c>
      <c r="AK41" s="56">
        <v>7.8876580897767334E-2</v>
      </c>
      <c r="AL41" s="37">
        <v>98.881441249449111</v>
      </c>
      <c r="AM41" s="42">
        <v>-0.45952999999999999</v>
      </c>
      <c r="AN41" s="42"/>
      <c r="AO41" s="24"/>
      <c r="AQ41" s="37">
        <v>66.68220364111977</v>
      </c>
      <c r="AR41" s="37">
        <v>5.7720166390602952</v>
      </c>
      <c r="AV41" s="36">
        <v>232</v>
      </c>
      <c r="AW41" s="90" t="s">
        <v>146</v>
      </c>
      <c r="AX41" s="37">
        <v>65.936324017231868</v>
      </c>
      <c r="AY41" s="37">
        <v>1.3241984758623377</v>
      </c>
      <c r="AZ41" s="37">
        <v>13.25013317048275</v>
      </c>
      <c r="BA41" s="37">
        <v>5.7074532418608328</v>
      </c>
      <c r="BB41" s="56">
        <v>0.10878612504362417</v>
      </c>
      <c r="BC41" s="37">
        <v>1.5849474451718251</v>
      </c>
      <c r="BD41" s="37">
        <v>3.3441542742991186</v>
      </c>
      <c r="BE41" s="37">
        <v>3.5420056298564786</v>
      </c>
      <c r="BF41" s="37">
        <v>3.6276397544462884</v>
      </c>
      <c r="BG41" s="56">
        <v>0.31489708148909051</v>
      </c>
      <c r="BH41" s="56">
        <v>8.1238608219775063E-2</v>
      </c>
      <c r="BI41" s="56">
        <v>7.7994300000000003E-2</v>
      </c>
      <c r="BJ41" s="37">
        <v>98.881441249449111</v>
      </c>
      <c r="BK41" s="37">
        <v>1.1185587505508892</v>
      </c>
      <c r="BL41" s="36"/>
      <c r="BM41" s="36"/>
      <c r="BN41" s="36"/>
    </row>
    <row r="42" spans="1:110">
      <c r="A42" s="34" t="s">
        <v>145</v>
      </c>
      <c r="B42" s="34" t="s">
        <v>162</v>
      </c>
      <c r="C42" s="36" t="s">
        <v>125</v>
      </c>
      <c r="D42" s="36" t="s">
        <v>133</v>
      </c>
      <c r="E42" s="34" t="s">
        <v>154</v>
      </c>
      <c r="F42" s="36" t="s">
        <v>142</v>
      </c>
      <c r="I42" s="99">
        <v>4</v>
      </c>
      <c r="K42" s="24"/>
      <c r="M42" s="34"/>
      <c r="N42" s="34"/>
      <c r="O42" s="34"/>
      <c r="P42" s="24"/>
      <c r="Q42" s="109" t="s">
        <v>124</v>
      </c>
      <c r="R42" s="123">
        <v>43837.847060185202</v>
      </c>
      <c r="S42" s="36" t="s">
        <v>143</v>
      </c>
      <c r="V42" s="36">
        <v>5</v>
      </c>
      <c r="W42" s="58"/>
      <c r="X42" s="110" t="s">
        <v>123</v>
      </c>
      <c r="Y42" s="24"/>
      <c r="Z42" s="37">
        <v>68.177890165538813</v>
      </c>
      <c r="AA42" s="37">
        <v>1.155360558613634</v>
      </c>
      <c r="AB42" s="37">
        <v>13.840458699501029</v>
      </c>
      <c r="AC42" s="37">
        <v>4.4357936086698562</v>
      </c>
      <c r="AD42" s="56">
        <v>5.8354737779594733E-2</v>
      </c>
      <c r="AE42" s="37">
        <v>1.2009540410165973</v>
      </c>
      <c r="AF42" s="37">
        <v>3.064386952260119</v>
      </c>
      <c r="AG42" s="37">
        <v>4.3311865448455462</v>
      </c>
      <c r="AH42" s="37">
        <v>3.3025918980534792</v>
      </c>
      <c r="AI42" s="56">
        <v>0.28784043223590827</v>
      </c>
      <c r="AJ42" s="56">
        <v>7.2769025576014001E-2</v>
      </c>
      <c r="AK42" s="56">
        <v>8.8833113471306388E-2</v>
      </c>
      <c r="AL42" s="37">
        <v>98.355552997950213</v>
      </c>
      <c r="AM42" s="42">
        <v>22.127099999999999</v>
      </c>
      <c r="AN42" s="42"/>
      <c r="AO42" s="24"/>
      <c r="AQ42" s="37">
        <v>68.177890165538813</v>
      </c>
      <c r="AR42" s="37">
        <v>4.4357936086698562</v>
      </c>
      <c r="AV42" s="36">
        <v>233</v>
      </c>
      <c r="AW42" s="90" t="s">
        <v>146</v>
      </c>
      <c r="AX42" s="37">
        <v>67.056740894650815</v>
      </c>
      <c r="AY42" s="37">
        <v>1.1363612665446465</v>
      </c>
      <c r="AZ42" s="37">
        <v>13.612859691347145</v>
      </c>
      <c r="BA42" s="37">
        <v>4.3628493336549692</v>
      </c>
      <c r="BB42" s="56">
        <v>5.7395125043624172E-2</v>
      </c>
      <c r="BC42" s="37">
        <v>1.1812049882931042</v>
      </c>
      <c r="BD42" s="37">
        <v>3.0139947328924728</v>
      </c>
      <c r="BE42" s="37">
        <v>4.2599624775556499</v>
      </c>
      <c r="BF42" s="37">
        <v>3.2482825245959996</v>
      </c>
      <c r="BG42" s="56">
        <v>0.28310704887731775</v>
      </c>
      <c r="BH42" s="56">
        <v>7.1572377516508398E-2</v>
      </c>
      <c r="BI42" s="56">
        <v>8.73723E-2</v>
      </c>
      <c r="BJ42" s="37">
        <v>98.355552997950213</v>
      </c>
      <c r="BK42" s="37">
        <v>1.6444470020497874</v>
      </c>
      <c r="BL42" s="36"/>
      <c r="BM42" s="36"/>
      <c r="BN42" s="36"/>
    </row>
    <row r="43" spans="1:110">
      <c r="A43" s="34" t="s">
        <v>145</v>
      </c>
      <c r="B43" s="34" t="s">
        <v>162</v>
      </c>
      <c r="C43" s="36" t="s">
        <v>125</v>
      </c>
      <c r="D43" s="36" t="s">
        <v>133</v>
      </c>
      <c r="E43" s="34" t="s">
        <v>154</v>
      </c>
      <c r="F43" s="36" t="s">
        <v>142</v>
      </c>
      <c r="I43" s="99">
        <v>4</v>
      </c>
      <c r="K43" s="24"/>
      <c r="M43" s="34"/>
      <c r="N43" s="34"/>
      <c r="O43" s="34"/>
      <c r="P43" s="24"/>
      <c r="Q43" s="109" t="s">
        <v>124</v>
      </c>
      <c r="R43" s="123">
        <v>43837.849513888897</v>
      </c>
      <c r="S43" s="36" t="s">
        <v>143</v>
      </c>
      <c r="V43" s="36">
        <v>5</v>
      </c>
      <c r="W43" s="58"/>
      <c r="X43" s="110" t="s">
        <v>123</v>
      </c>
      <c r="Y43" s="24"/>
      <c r="Z43" s="37">
        <v>68.587981454010816</v>
      </c>
      <c r="AA43" s="37">
        <v>1.1834176764407689</v>
      </c>
      <c r="AB43" s="37">
        <v>13.675192363605579</v>
      </c>
      <c r="AC43" s="37">
        <v>4.3789190787217498</v>
      </c>
      <c r="AD43" s="56">
        <v>4.9934868434025392E-2</v>
      </c>
      <c r="AE43" s="37">
        <v>1.0964138630326616</v>
      </c>
      <c r="AF43" s="37">
        <v>3.0231215281378883</v>
      </c>
      <c r="AG43" s="37">
        <v>4.210112086180172</v>
      </c>
      <c r="AH43" s="37">
        <v>3.3342092539542922</v>
      </c>
      <c r="AI43" s="56">
        <v>0.29041369596354327</v>
      </c>
      <c r="AJ43" s="56">
        <v>6.8825926400564993E-2</v>
      </c>
      <c r="AK43" s="56">
        <v>0.11698825231919548</v>
      </c>
      <c r="AL43" s="37">
        <v>99.109353034565757</v>
      </c>
      <c r="AM43" s="42">
        <v>23.596299999999999</v>
      </c>
      <c r="AN43" s="42"/>
      <c r="AO43" s="24"/>
      <c r="AQ43" s="37">
        <v>68.587981454010816</v>
      </c>
      <c r="AR43" s="37">
        <v>4.3789190787217498</v>
      </c>
      <c r="AV43" s="36">
        <v>234</v>
      </c>
      <c r="AW43" s="90" t="s">
        <v>146</v>
      </c>
      <c r="AX43" s="37">
        <v>67.977104678538069</v>
      </c>
      <c r="AY43" s="37">
        <v>1.1728776028171368</v>
      </c>
      <c r="AZ43" s="37">
        <v>13.553394677801831</v>
      </c>
      <c r="BA43" s="37">
        <v>4.3399183688282932</v>
      </c>
      <c r="BB43" s="56">
        <v>4.9490125043624163E-2</v>
      </c>
      <c r="BC43" s="37">
        <v>1.086648686232961</v>
      </c>
      <c r="BD43" s="37">
        <v>2.9961961879861385</v>
      </c>
      <c r="BE43" s="37">
        <v>4.1726148506432281</v>
      </c>
      <c r="BF43" s="37">
        <v>3.3045132204127206</v>
      </c>
      <c r="BG43" s="56">
        <v>0.28782713519323855</v>
      </c>
      <c r="BH43" s="56">
        <v>6.8212930375646352E-2</v>
      </c>
      <c r="BI43" s="56">
        <v>0.1159463</v>
      </c>
      <c r="BJ43" s="37">
        <v>99.109353034565757</v>
      </c>
      <c r="BK43" s="37">
        <v>0.89064696543424304</v>
      </c>
      <c r="BL43" s="36"/>
      <c r="BM43" s="36"/>
      <c r="BN43" s="36"/>
    </row>
    <row r="44" spans="1:110">
      <c r="A44" s="34" t="s">
        <v>145</v>
      </c>
      <c r="B44" s="34" t="s">
        <v>162</v>
      </c>
      <c r="C44" s="36" t="s">
        <v>125</v>
      </c>
      <c r="D44" s="36" t="s">
        <v>133</v>
      </c>
      <c r="E44" s="34" t="s">
        <v>154</v>
      </c>
      <c r="F44" s="36" t="s">
        <v>142</v>
      </c>
      <c r="I44" s="99">
        <v>5</v>
      </c>
      <c r="K44" s="24"/>
      <c r="M44" s="34"/>
      <c r="N44" s="34"/>
      <c r="O44" s="34"/>
      <c r="P44" s="24"/>
      <c r="Q44" s="109" t="s">
        <v>124</v>
      </c>
      <c r="R44" s="123">
        <v>43837.851979166699</v>
      </c>
      <c r="S44" s="36" t="s">
        <v>143</v>
      </c>
      <c r="V44" s="36">
        <v>5</v>
      </c>
      <c r="W44" s="58"/>
      <c r="X44" s="110" t="s">
        <v>123</v>
      </c>
      <c r="Y44" s="24"/>
      <c r="Z44" s="37">
        <v>66.346513596652301</v>
      </c>
      <c r="AA44" s="37">
        <v>1.2696398940722915</v>
      </c>
      <c r="AB44" s="37">
        <v>14.137543077470326</v>
      </c>
      <c r="AC44" s="37">
        <v>5.2595751973959493</v>
      </c>
      <c r="AD44" s="56">
        <v>9.6900335907196794E-2</v>
      </c>
      <c r="AE44" s="37">
        <v>1.5567077163400513</v>
      </c>
      <c r="AF44" s="37">
        <v>3.8922930696961977</v>
      </c>
      <c r="AG44" s="37">
        <v>4.0859320019647853</v>
      </c>
      <c r="AH44" s="37">
        <v>2.9353302395962331</v>
      </c>
      <c r="AI44" s="56">
        <v>0.29535818016775434</v>
      </c>
      <c r="AJ44" s="56">
        <v>7.216884950128559E-2</v>
      </c>
      <c r="AK44" s="56">
        <v>6.8322193627685129E-2</v>
      </c>
      <c r="AL44" s="37">
        <v>98.994625916977583</v>
      </c>
      <c r="AM44" s="42">
        <v>14.1812</v>
      </c>
      <c r="AN44" s="42"/>
      <c r="AO44" s="24"/>
      <c r="AQ44" s="37">
        <v>66.346513596652301</v>
      </c>
      <c r="AR44" s="37">
        <v>5.2595751973959493</v>
      </c>
      <c r="AV44" s="36">
        <v>235</v>
      </c>
      <c r="AW44" s="90" t="s">
        <v>146</v>
      </c>
      <c r="AX44" s="37">
        <v>65.679482943962611</v>
      </c>
      <c r="AY44" s="37">
        <v>1.2568752636295752</v>
      </c>
      <c r="AZ44" s="37">
        <v>13.995407883393311</v>
      </c>
      <c r="BA44" s="37">
        <v>5.206696791484255</v>
      </c>
      <c r="BB44" s="56">
        <v>9.5926125043624161E-2</v>
      </c>
      <c r="BC44" s="37">
        <v>1.5410569804115584</v>
      </c>
      <c r="BD44" s="37">
        <v>3.8531609639381941</v>
      </c>
      <c r="BE44" s="37">
        <v>4.0448531005671127</v>
      </c>
      <c r="BF44" s="37">
        <v>2.9058191901162127</v>
      </c>
      <c r="BG44" s="56">
        <v>0.29238872557226109</v>
      </c>
      <c r="BH44" s="56">
        <v>7.1443282592384222E-2</v>
      </c>
      <c r="BI44" s="56">
        <v>6.7635299999999995E-2</v>
      </c>
      <c r="BJ44" s="37">
        <v>98.994625916977583</v>
      </c>
      <c r="BK44" s="37">
        <v>1.0053740830224172</v>
      </c>
      <c r="BL44" s="36"/>
      <c r="BM44" s="36"/>
      <c r="BN44" s="36"/>
    </row>
    <row r="45" spans="1:110">
      <c r="A45" s="34" t="s">
        <v>145</v>
      </c>
      <c r="B45" s="34" t="s">
        <v>162</v>
      </c>
      <c r="C45" s="36" t="s">
        <v>125</v>
      </c>
      <c r="D45" s="36" t="s">
        <v>133</v>
      </c>
      <c r="E45" s="34" t="s">
        <v>154</v>
      </c>
      <c r="F45" s="36" t="s">
        <v>142</v>
      </c>
      <c r="I45" s="99">
        <v>6</v>
      </c>
      <c r="K45" s="24"/>
      <c r="M45" s="34"/>
      <c r="N45" s="34"/>
      <c r="O45" s="34"/>
      <c r="P45" s="24"/>
      <c r="Q45" s="109" t="s">
        <v>124</v>
      </c>
      <c r="R45" s="123">
        <v>43837.854432870401</v>
      </c>
      <c r="S45" s="36" t="s">
        <v>143</v>
      </c>
      <c r="V45" s="36">
        <v>5</v>
      </c>
      <c r="W45" s="58"/>
      <c r="X45" s="110" t="s">
        <v>123</v>
      </c>
      <c r="Y45" s="24"/>
      <c r="Z45" s="37">
        <v>68.099603002564123</v>
      </c>
      <c r="AA45" s="37">
        <v>1.1571452102090394</v>
      </c>
      <c r="AB45" s="37">
        <v>14.140834163324012</v>
      </c>
      <c r="AC45" s="37">
        <v>4.3565302212393284</v>
      </c>
      <c r="AD45" s="56">
        <v>6.6161027960136856E-2</v>
      </c>
      <c r="AE45" s="37">
        <v>1.2236995197373699</v>
      </c>
      <c r="AF45" s="37">
        <v>3.2327228744936503</v>
      </c>
      <c r="AG45" s="37">
        <v>3.9805426297308433</v>
      </c>
      <c r="AH45" s="37">
        <v>3.3064083805977336</v>
      </c>
      <c r="AI45" s="56">
        <v>0.2689867784035555</v>
      </c>
      <c r="AJ45" s="56">
        <v>9.160605838953835E-2</v>
      </c>
      <c r="AK45" s="56">
        <v>9.6430344201634557E-2</v>
      </c>
      <c r="AL45" s="37">
        <v>99.117451867790663</v>
      </c>
      <c r="AM45" s="42">
        <v>16.2437</v>
      </c>
      <c r="AN45" s="42"/>
      <c r="AO45" s="24"/>
      <c r="AQ45" s="37">
        <v>68.099603002564123</v>
      </c>
      <c r="AR45" s="37">
        <v>4.3565302212393284</v>
      </c>
      <c r="AV45" s="36">
        <v>236</v>
      </c>
      <c r="AW45" s="90" t="s">
        <v>146</v>
      </c>
      <c r="AX45" s="37">
        <v>67.49859122822302</v>
      </c>
      <c r="AY45" s="37">
        <v>1.1469328467693896</v>
      </c>
      <c r="AZ45" s="37">
        <v>14.016034495536777</v>
      </c>
      <c r="BA45" s="37">
        <v>4.3180817451426456</v>
      </c>
      <c r="BB45" s="56">
        <v>6.5577125043624174E-2</v>
      </c>
      <c r="BC45" s="37">
        <v>1.2128997824820731</v>
      </c>
      <c r="BD45" s="37">
        <v>3.2041925391453026</v>
      </c>
      <c r="BE45" s="37">
        <v>3.9454124251003573</v>
      </c>
      <c r="BF45" s="37">
        <v>3.2772277351915555</v>
      </c>
      <c r="BG45" s="56">
        <v>0.26661284061486484</v>
      </c>
      <c r="BH45" s="56">
        <v>9.0797590832230893E-2</v>
      </c>
      <c r="BI45" s="56">
        <v>9.5579299999999992E-2</v>
      </c>
      <c r="BJ45" s="37">
        <v>99.117451867790663</v>
      </c>
      <c r="BK45" s="37">
        <v>0.8825481322093367</v>
      </c>
      <c r="BL45" s="36"/>
      <c r="BM45" s="36"/>
      <c r="BN45" s="36"/>
    </row>
    <row r="46" spans="1:110">
      <c r="A46" s="34" t="s">
        <v>145</v>
      </c>
      <c r="B46" s="34" t="s">
        <v>162</v>
      </c>
      <c r="C46" s="36" t="s">
        <v>125</v>
      </c>
      <c r="D46" s="36" t="s">
        <v>133</v>
      </c>
      <c r="E46" s="34" t="s">
        <v>154</v>
      </c>
      <c r="F46" s="36" t="s">
        <v>142</v>
      </c>
      <c r="I46" s="99">
        <v>6</v>
      </c>
      <c r="K46" s="24"/>
      <c r="M46" s="34"/>
      <c r="N46" s="34"/>
      <c r="O46" s="34"/>
      <c r="P46" s="24"/>
      <c r="Q46" s="109" t="s">
        <v>124</v>
      </c>
      <c r="R46" s="123">
        <v>43837.856886574104</v>
      </c>
      <c r="S46" s="36" t="s">
        <v>143</v>
      </c>
      <c r="V46" s="36">
        <v>5</v>
      </c>
      <c r="W46" s="58"/>
      <c r="X46" s="110" t="s">
        <v>123</v>
      </c>
      <c r="Y46" s="24"/>
      <c r="Z46" s="37">
        <v>68.221776887018109</v>
      </c>
      <c r="AA46" s="37">
        <v>1.1583904166985444</v>
      </c>
      <c r="AB46" s="37">
        <v>14.198395976572201</v>
      </c>
      <c r="AC46" s="37">
        <v>4.323580696462578</v>
      </c>
      <c r="AD46" s="56">
        <v>8.3544642624871657E-2</v>
      </c>
      <c r="AE46" s="37">
        <v>1.1894638344398416</v>
      </c>
      <c r="AF46" s="37">
        <v>3.1663404602988985</v>
      </c>
      <c r="AG46" s="37">
        <v>3.9424051772481468</v>
      </c>
      <c r="AH46" s="37">
        <v>3.2565519345293241</v>
      </c>
      <c r="AI46" s="56">
        <v>0.28545177379730474</v>
      </c>
      <c r="AJ46" s="56">
        <v>7.764320636786505E-2</v>
      </c>
      <c r="AK46" s="56">
        <v>0.11397459335506538</v>
      </c>
      <c r="AL46" s="37">
        <v>99.008293583865495</v>
      </c>
      <c r="AM46" s="42">
        <v>23.560099999999998</v>
      </c>
      <c r="AN46" s="42"/>
      <c r="AO46" s="24"/>
      <c r="AQ46" s="37">
        <v>68.221776887018109</v>
      </c>
      <c r="AR46" s="37">
        <v>4.323580696462578</v>
      </c>
      <c r="AV46" s="36">
        <v>237</v>
      </c>
      <c r="AW46" s="90" t="s">
        <v>146</v>
      </c>
      <c r="AX46" s="37">
        <v>67.545217148428591</v>
      </c>
      <c r="AY46" s="37">
        <v>1.1469025846122576</v>
      </c>
      <c r="AZ46" s="37">
        <v>14.05758957268435</v>
      </c>
      <c r="BA46" s="37">
        <v>4.2807034692890058</v>
      </c>
      <c r="BB46" s="56">
        <v>8.2716125043624161E-2</v>
      </c>
      <c r="BC46" s="37">
        <v>1.177667845276102</v>
      </c>
      <c r="BD46" s="37">
        <v>3.1349396587974514</v>
      </c>
      <c r="BE46" s="37">
        <v>3.903308092155358</v>
      </c>
      <c r="BF46" s="37">
        <v>3.2242565000498442</v>
      </c>
      <c r="BG46" s="56">
        <v>0.28262093024158713</v>
      </c>
      <c r="BH46" s="56">
        <v>7.6873213708622379E-2</v>
      </c>
      <c r="BI46" s="56">
        <v>0.11284429999999999</v>
      </c>
      <c r="BJ46" s="37">
        <v>99.008293583865495</v>
      </c>
      <c r="BK46" s="37">
        <v>0.99170641613450528</v>
      </c>
      <c r="BL46" s="36"/>
      <c r="BM46" s="36"/>
      <c r="BN46" s="36"/>
    </row>
    <row r="47" spans="1:110">
      <c r="A47" s="34" t="s">
        <v>145</v>
      </c>
      <c r="B47" s="34" t="s">
        <v>162</v>
      </c>
      <c r="C47" s="36" t="s">
        <v>125</v>
      </c>
      <c r="D47" s="36" t="s">
        <v>133</v>
      </c>
      <c r="E47" s="34" t="s">
        <v>154</v>
      </c>
      <c r="F47" s="36" t="s">
        <v>142</v>
      </c>
      <c r="I47" s="99">
        <v>6</v>
      </c>
      <c r="K47" s="24"/>
      <c r="M47" s="34"/>
      <c r="N47" s="34"/>
      <c r="O47" s="34"/>
      <c r="P47" s="24"/>
      <c r="Q47" s="109" t="s">
        <v>124</v>
      </c>
      <c r="R47" s="123">
        <v>43837.859340277799</v>
      </c>
      <c r="S47" s="36" t="s">
        <v>143</v>
      </c>
      <c r="V47" s="36">
        <v>5</v>
      </c>
      <c r="W47" s="58"/>
      <c r="X47" s="110" t="s">
        <v>123</v>
      </c>
      <c r="Y47" s="24"/>
      <c r="Z47" s="37">
        <v>68.388913802834438</v>
      </c>
      <c r="AA47" s="37">
        <v>1.1377466189703465</v>
      </c>
      <c r="AB47" s="37">
        <v>14.040192741615812</v>
      </c>
      <c r="AC47" s="37">
        <v>4.1855546792593135</v>
      </c>
      <c r="AD47" s="56">
        <v>9.6536012130963605E-2</v>
      </c>
      <c r="AE47" s="37">
        <v>1.1764839379796532</v>
      </c>
      <c r="AF47" s="37">
        <v>3.1316369976166665</v>
      </c>
      <c r="AG47" s="37">
        <v>4.1219358484496436</v>
      </c>
      <c r="AH47" s="37">
        <v>3.2727690613815468</v>
      </c>
      <c r="AI47" s="56">
        <v>0.2962180024615248</v>
      </c>
      <c r="AJ47" s="56">
        <v>6.7534124023869338E-2</v>
      </c>
      <c r="AK47" s="56">
        <v>9.9716735089160152E-2</v>
      </c>
      <c r="AL47" s="37">
        <v>99.511180256027913</v>
      </c>
      <c r="AM47" s="42">
        <v>23.172000000000001</v>
      </c>
      <c r="AN47" s="42"/>
      <c r="AO47" s="24"/>
      <c r="AQ47" s="37">
        <v>68.388913802834438</v>
      </c>
      <c r="AR47" s="37">
        <v>4.1855546792593135</v>
      </c>
      <c r="AV47" s="36">
        <v>238</v>
      </c>
      <c r="AW47" s="90" t="s">
        <v>146</v>
      </c>
      <c r="AX47" s="37">
        <v>68.054615289478136</v>
      </c>
      <c r="AY47" s="37">
        <v>1.1321850888604446</v>
      </c>
      <c r="AZ47" s="37">
        <v>13.971561507403058</v>
      </c>
      <c r="BA47" s="37">
        <v>4.1650948615923467</v>
      </c>
      <c r="BB47" s="56">
        <v>9.606412504362416E-2</v>
      </c>
      <c r="BC47" s="37">
        <v>1.1707330522061483</v>
      </c>
      <c r="BD47" s="37">
        <v>3.1163289376627814</v>
      </c>
      <c r="BE47" s="37">
        <v>4.1017870121885585</v>
      </c>
      <c r="BF47" s="37">
        <v>3.2567711200349039</v>
      </c>
      <c r="BG47" s="56">
        <v>0.29477003038029315</v>
      </c>
      <c r="BH47" s="56">
        <v>6.7204003891722069E-2</v>
      </c>
      <c r="BI47" s="56">
        <v>9.9229299999999993E-2</v>
      </c>
      <c r="BJ47" s="37">
        <v>99.511180256027913</v>
      </c>
      <c r="BK47" s="37">
        <v>0.48881974397208694</v>
      </c>
      <c r="BL47" s="36"/>
      <c r="BM47" s="36"/>
      <c r="BN47" s="36"/>
    </row>
    <row r="48" spans="1:110">
      <c r="A48" s="34" t="s">
        <v>145</v>
      </c>
      <c r="B48" s="34" t="s">
        <v>162</v>
      </c>
      <c r="C48" s="36" t="s">
        <v>125</v>
      </c>
      <c r="D48" s="36" t="s">
        <v>133</v>
      </c>
      <c r="E48" s="34" t="s">
        <v>154</v>
      </c>
      <c r="F48" s="36" t="s">
        <v>142</v>
      </c>
      <c r="I48" s="99">
        <v>7</v>
      </c>
      <c r="K48" s="24"/>
      <c r="M48" s="34"/>
      <c r="N48" s="34"/>
      <c r="O48" s="34"/>
      <c r="P48" s="24"/>
      <c r="Q48" s="109" t="s">
        <v>124</v>
      </c>
      <c r="R48" s="123">
        <v>43837.8618055556</v>
      </c>
      <c r="S48" s="36" t="s">
        <v>143</v>
      </c>
      <c r="V48" s="36">
        <v>5</v>
      </c>
      <c r="W48" s="58"/>
      <c r="X48" s="110" t="s">
        <v>123</v>
      </c>
      <c r="Y48" s="24"/>
      <c r="Z48" s="37">
        <v>66.390821918197801</v>
      </c>
      <c r="AA48" s="37">
        <v>1.2509491041825753</v>
      </c>
      <c r="AB48" s="37">
        <v>14.161185508666771</v>
      </c>
      <c r="AC48" s="37">
        <v>5.18363048715059</v>
      </c>
      <c r="AD48" s="56">
        <v>8.3650470123492235E-2</v>
      </c>
      <c r="AE48" s="37">
        <v>1.5470887482031361</v>
      </c>
      <c r="AF48" s="37">
        <v>3.7155402641672302</v>
      </c>
      <c r="AG48" s="37">
        <v>4.339199183155805</v>
      </c>
      <c r="AH48" s="37">
        <v>2.9010493676466944</v>
      </c>
      <c r="AI48" s="56">
        <v>0.26713813710614648</v>
      </c>
      <c r="AJ48" s="56">
        <v>6.8523079398050676E-2</v>
      </c>
      <c r="AK48" s="56">
        <v>0.10668544407855746</v>
      </c>
      <c r="AL48" s="37">
        <v>98.941613742802602</v>
      </c>
      <c r="AM48" s="42">
        <v>21.968900000000001</v>
      </c>
      <c r="AN48" s="42"/>
      <c r="AO48" s="24"/>
      <c r="AQ48" s="37">
        <v>66.390821918197801</v>
      </c>
      <c r="AR48" s="37">
        <v>5.18363048715059</v>
      </c>
      <c r="AV48" s="36">
        <v>239</v>
      </c>
      <c r="AW48" s="90" t="s">
        <v>146</v>
      </c>
      <c r="AX48" s="37">
        <v>65.688150582975197</v>
      </c>
      <c r="AY48" s="37">
        <v>1.2377092307793731</v>
      </c>
      <c r="AZ48" s="37">
        <v>14.011305467386812</v>
      </c>
      <c r="BA48" s="37">
        <v>5.1287676544506935</v>
      </c>
      <c r="BB48" s="56">
        <v>8.2765125043624183E-2</v>
      </c>
      <c r="BC48" s="37">
        <v>1.530714573505507</v>
      </c>
      <c r="BD48" s="37">
        <v>3.6762154966306482</v>
      </c>
      <c r="BE48" s="37">
        <v>4.2932736953288622</v>
      </c>
      <c r="BF48" s="37">
        <v>2.8703450598250098</v>
      </c>
      <c r="BG48" s="56">
        <v>0.26431078377528189</v>
      </c>
      <c r="BH48" s="56">
        <v>6.779784054269325E-2</v>
      </c>
      <c r="BI48" s="56">
        <v>0.10555629999999999</v>
      </c>
      <c r="BJ48" s="37">
        <v>98.941613742802602</v>
      </c>
      <c r="BK48" s="37">
        <v>1.0583862571973981</v>
      </c>
      <c r="BL48" s="36"/>
      <c r="BM48" s="36"/>
      <c r="BN48" s="36"/>
    </row>
    <row r="49" spans="1:66">
      <c r="A49" s="34" t="s">
        <v>145</v>
      </c>
      <c r="B49" s="34" t="s">
        <v>162</v>
      </c>
      <c r="C49" s="36" t="s">
        <v>125</v>
      </c>
      <c r="D49" s="36" t="s">
        <v>133</v>
      </c>
      <c r="E49" s="34" t="s">
        <v>154</v>
      </c>
      <c r="F49" s="36" t="s">
        <v>142</v>
      </c>
      <c r="I49" s="99">
        <v>7</v>
      </c>
      <c r="K49" s="24"/>
      <c r="M49" s="34"/>
      <c r="N49" s="34"/>
      <c r="O49" s="34"/>
      <c r="P49" s="24"/>
      <c r="Q49" s="109" t="s">
        <v>124</v>
      </c>
      <c r="R49" s="123">
        <v>43837.864259259302</v>
      </c>
      <c r="S49" s="36" t="s">
        <v>143</v>
      </c>
      <c r="V49" s="36">
        <v>5</v>
      </c>
      <c r="W49" s="58"/>
      <c r="X49" s="110" t="s">
        <v>123</v>
      </c>
      <c r="Y49" s="24"/>
      <c r="Z49" s="37">
        <v>66.625633615970656</v>
      </c>
      <c r="AA49" s="37">
        <v>1.2552716977861142</v>
      </c>
      <c r="AB49" s="37">
        <v>14.184285571155808</v>
      </c>
      <c r="AC49" s="37">
        <v>5.1204743005176843</v>
      </c>
      <c r="AD49" s="56">
        <v>6.7106741281586751E-2</v>
      </c>
      <c r="AE49" s="37">
        <v>1.5547504730535096</v>
      </c>
      <c r="AF49" s="37">
        <v>3.7576319955627762</v>
      </c>
      <c r="AG49" s="37">
        <v>4.0818859392537004</v>
      </c>
      <c r="AH49" s="37">
        <v>2.8879250000572365</v>
      </c>
      <c r="AI49" s="56">
        <v>0.28605255150500392</v>
      </c>
      <c r="AJ49" s="56">
        <v>7.4328740577623009E-2</v>
      </c>
      <c r="AK49" s="56">
        <v>0.12142508867612151</v>
      </c>
      <c r="AL49" s="37">
        <v>98.565544653817469</v>
      </c>
      <c r="AM49" s="42">
        <v>15.7117</v>
      </c>
      <c r="AN49" s="42"/>
      <c r="AO49" s="24"/>
      <c r="AQ49" s="37">
        <v>66.625633615970656</v>
      </c>
      <c r="AR49" s="37">
        <v>5.1204743005176843</v>
      </c>
      <c r="AV49" s="36">
        <v>240</v>
      </c>
      <c r="AW49" s="90" t="s">
        <v>146</v>
      </c>
      <c r="AX49" s="37">
        <v>65.669918652638387</v>
      </c>
      <c r="AY49" s="37">
        <v>1.2372653858081051</v>
      </c>
      <c r="AZ49" s="37">
        <v>13.980818328462565</v>
      </c>
      <c r="BA49" s="37">
        <v>5.0470233831640057</v>
      </c>
      <c r="BB49" s="56">
        <v>6.6144125043624158E-2</v>
      </c>
      <c r="BC49" s="37">
        <v>1.5324482717729953</v>
      </c>
      <c r="BD49" s="37">
        <v>3.7037304425125606</v>
      </c>
      <c r="BE49" s="37">
        <v>4.0233331081730022</v>
      </c>
      <c r="BF49" s="37">
        <v>2.8464990055001733</v>
      </c>
      <c r="BG49" s="56">
        <v>0.28194925538704885</v>
      </c>
      <c r="BH49" s="56">
        <v>7.3262527984657141E-2</v>
      </c>
      <c r="BI49" s="56">
        <v>0.11968329999999999</v>
      </c>
      <c r="BJ49" s="37">
        <v>98.565544653817469</v>
      </c>
      <c r="BK49" s="37">
        <v>1.4344553461825313</v>
      </c>
      <c r="BL49" s="36"/>
      <c r="BM49" s="36"/>
      <c r="BN49" s="36"/>
    </row>
    <row r="50" spans="1:66">
      <c r="A50" s="34" t="s">
        <v>145</v>
      </c>
      <c r="B50" s="34" t="s">
        <v>162</v>
      </c>
      <c r="C50" s="36" t="s">
        <v>125</v>
      </c>
      <c r="D50" s="36" t="s">
        <v>133</v>
      </c>
      <c r="E50" s="34" t="s">
        <v>154</v>
      </c>
      <c r="F50" s="36" t="s">
        <v>142</v>
      </c>
      <c r="I50" s="99">
        <v>8</v>
      </c>
      <c r="K50" s="24"/>
      <c r="M50" s="34"/>
      <c r="N50" s="34"/>
      <c r="O50" s="34"/>
      <c r="P50" s="24"/>
      <c r="Q50" s="109" t="s">
        <v>124</v>
      </c>
      <c r="R50" s="123">
        <v>43837.866712962998</v>
      </c>
      <c r="S50" s="36" t="s">
        <v>143</v>
      </c>
      <c r="V50" s="36">
        <v>5</v>
      </c>
      <c r="W50" s="58"/>
      <c r="X50" s="110" t="s">
        <v>123</v>
      </c>
      <c r="Y50" s="24"/>
      <c r="Z50" s="37">
        <v>67.879452949890336</v>
      </c>
      <c r="AA50" s="37">
        <v>1.1587770624640936</v>
      </c>
      <c r="AB50" s="37">
        <v>14.419593304378012</v>
      </c>
      <c r="AC50" s="37">
        <v>4.2977684875074962</v>
      </c>
      <c r="AD50" s="56">
        <v>4.5159997540391676E-2</v>
      </c>
      <c r="AE50" s="37">
        <v>1.2139730351452431</v>
      </c>
      <c r="AF50" s="37">
        <v>3.1800271652350145</v>
      </c>
      <c r="AG50" s="37">
        <v>4.1709797490905558</v>
      </c>
      <c r="AH50" s="37">
        <v>3.2145795003799238</v>
      </c>
      <c r="AI50" s="56">
        <v>0.27195773935855555</v>
      </c>
      <c r="AJ50" s="56">
        <v>5.6086871110657008E-2</v>
      </c>
      <c r="AK50" s="56">
        <v>0.10429971409422775</v>
      </c>
      <c r="AL50" s="37">
        <v>98.886464738361141</v>
      </c>
      <c r="AM50" s="42">
        <v>27.501899999999999</v>
      </c>
      <c r="AN50" s="42"/>
      <c r="AO50" s="24"/>
      <c r="AQ50" s="37">
        <v>67.879452949890336</v>
      </c>
      <c r="AR50" s="37">
        <v>4.2977684875074962</v>
      </c>
      <c r="AV50" s="36">
        <v>241</v>
      </c>
      <c r="AW50" s="90" t="s">
        <v>146</v>
      </c>
      <c r="AX50" s="37">
        <v>67.123591305885753</v>
      </c>
      <c r="AY50" s="37">
        <v>1.145873671269773</v>
      </c>
      <c r="AZ50" s="37">
        <v>14.259026048348847</v>
      </c>
      <c r="BA50" s="37">
        <v>4.2499113199354976</v>
      </c>
      <c r="BB50" s="56">
        <v>4.4657125043624173E-2</v>
      </c>
      <c r="BC50" s="37">
        <v>1.2004550173321133</v>
      </c>
      <c r="BD50" s="37">
        <v>3.1446164414204278</v>
      </c>
      <c r="BE50" s="37">
        <v>4.1245344188286168</v>
      </c>
      <c r="BF50" s="37">
        <v>3.1787840241297789</v>
      </c>
      <c r="BG50" s="56">
        <v>0.26892939403404215</v>
      </c>
      <c r="BH50" s="56">
        <v>5.5462324023689898E-2</v>
      </c>
      <c r="BI50" s="56">
        <v>0.1031383</v>
      </c>
      <c r="BJ50" s="37">
        <v>98.886464738361141</v>
      </c>
      <c r="BK50" s="37">
        <v>1.1135352616388587</v>
      </c>
      <c r="BL50" s="36"/>
      <c r="BM50" s="36"/>
      <c r="BN50" s="36"/>
    </row>
    <row r="51" spans="1:66">
      <c r="A51" s="34" t="s">
        <v>145</v>
      </c>
      <c r="B51" s="34" t="s">
        <v>162</v>
      </c>
      <c r="C51" s="36" t="s">
        <v>125</v>
      </c>
      <c r="D51" s="36" t="s">
        <v>133</v>
      </c>
      <c r="E51" s="34" t="s">
        <v>154</v>
      </c>
      <c r="F51" s="36" t="s">
        <v>142</v>
      </c>
      <c r="I51" s="99">
        <v>8</v>
      </c>
      <c r="K51" s="24"/>
      <c r="M51" s="34"/>
      <c r="N51" s="34"/>
      <c r="O51" s="34"/>
      <c r="P51" s="24"/>
      <c r="Q51" s="109" t="s">
        <v>124</v>
      </c>
      <c r="R51" s="123">
        <v>43837.8691666667</v>
      </c>
      <c r="S51" s="36" t="s">
        <v>143</v>
      </c>
      <c r="V51" s="36">
        <v>5</v>
      </c>
      <c r="W51" s="58"/>
      <c r="X51" s="110" t="s">
        <v>123</v>
      </c>
      <c r="Y51" s="24"/>
      <c r="Z51" s="37">
        <v>67.855317739106042</v>
      </c>
      <c r="AA51" s="37">
        <v>1.1749322064871537</v>
      </c>
      <c r="AB51" s="37">
        <v>14.2812387299567</v>
      </c>
      <c r="AC51" s="37">
        <v>4.3997875752634767</v>
      </c>
      <c r="AD51" s="56">
        <v>8.7583486810405883E-2</v>
      </c>
      <c r="AE51" s="37">
        <v>1.2561783103859099</v>
      </c>
      <c r="AF51" s="37">
        <v>3.3406577234876824</v>
      </c>
      <c r="AG51" s="37">
        <v>4.0480357518440435</v>
      </c>
      <c r="AH51" s="37">
        <v>3.1409129126454447</v>
      </c>
      <c r="AI51" s="56">
        <v>0.27472336880508708</v>
      </c>
      <c r="AJ51" s="56">
        <v>7.124422634002299E-2</v>
      </c>
      <c r="AK51" s="56">
        <v>8.5463687071088507E-2</v>
      </c>
      <c r="AL51" s="37">
        <v>98.302920081271381</v>
      </c>
      <c r="AM51" s="42">
        <v>24.9862</v>
      </c>
      <c r="AN51" s="42"/>
      <c r="AO51" s="24"/>
      <c r="AQ51" s="37">
        <v>67.855317739106042</v>
      </c>
      <c r="AR51" s="37">
        <v>4.3997875752634767</v>
      </c>
      <c r="AV51" s="36">
        <v>242</v>
      </c>
      <c r="AW51" s="90" t="s">
        <v>146</v>
      </c>
      <c r="AX51" s="37">
        <v>66.703758767966178</v>
      </c>
      <c r="AY51" s="37">
        <v>1.1549926679521851</v>
      </c>
      <c r="AZ51" s="37">
        <v>14.03887469532491</v>
      </c>
      <c r="BA51" s="37">
        <v>4.3251196638569631</v>
      </c>
      <c r="BB51" s="56">
        <v>8.6097125043624156E-2</v>
      </c>
      <c r="BC51" s="37">
        <v>1.2348599605369261</v>
      </c>
      <c r="BD51" s="37">
        <v>3.2839640921089166</v>
      </c>
      <c r="BE51" s="37">
        <v>3.979337349996543</v>
      </c>
      <c r="BF51" s="37">
        <v>3.0876091103401846</v>
      </c>
      <c r="BG51" s="56">
        <v>0.2700610936810412</v>
      </c>
      <c r="BH51" s="56">
        <v>7.0035154881552888E-2</v>
      </c>
      <c r="BI51" s="56">
        <v>8.4013299999999999E-2</v>
      </c>
      <c r="BJ51" s="37">
        <v>98.302920081271381</v>
      </c>
      <c r="BK51" s="37">
        <v>1.697079918728619</v>
      </c>
      <c r="BL51" s="36"/>
      <c r="BM51" s="36"/>
      <c r="BN51" s="36"/>
    </row>
    <row r="52" spans="1:66">
      <c r="A52" s="34" t="s">
        <v>145</v>
      </c>
      <c r="B52" s="34" t="s">
        <v>162</v>
      </c>
      <c r="C52" s="36" t="s">
        <v>125</v>
      </c>
      <c r="D52" s="36" t="s">
        <v>133</v>
      </c>
      <c r="E52" s="34" t="s">
        <v>154</v>
      </c>
      <c r="F52" s="36" t="s">
        <v>142</v>
      </c>
      <c r="I52" s="99">
        <v>8</v>
      </c>
      <c r="K52" s="24"/>
      <c r="M52" s="34"/>
      <c r="N52" s="34"/>
      <c r="O52" s="34"/>
      <c r="P52" s="24"/>
      <c r="Q52" s="109" t="s">
        <v>124</v>
      </c>
      <c r="R52" s="123">
        <v>43837.871620370403</v>
      </c>
      <c r="S52" s="36" t="s">
        <v>143</v>
      </c>
      <c r="V52" s="36">
        <v>5</v>
      </c>
      <c r="W52" s="58"/>
      <c r="X52" s="110" t="s">
        <v>123</v>
      </c>
      <c r="Y52" s="24"/>
      <c r="Z52" s="37">
        <v>67.7374803723459</v>
      </c>
      <c r="AA52" s="37">
        <v>1.162404524988764</v>
      </c>
      <c r="AB52" s="37">
        <v>14.400523790325201</v>
      </c>
      <c r="AC52" s="37">
        <v>4.4699396941565777</v>
      </c>
      <c r="AD52" s="56">
        <v>5.0778649132793154E-2</v>
      </c>
      <c r="AE52" s="37">
        <v>1.2804790550591014</v>
      </c>
      <c r="AF52" s="37">
        <v>3.3467027506992402</v>
      </c>
      <c r="AG52" s="37">
        <v>3.9893837037011721</v>
      </c>
      <c r="AH52" s="37">
        <v>3.1340405860277665</v>
      </c>
      <c r="AI52" s="56">
        <v>0.27589352489044833</v>
      </c>
      <c r="AJ52" s="56">
        <v>7.6527467313156669E-2</v>
      </c>
      <c r="AK52" s="56">
        <v>9.3113722734784715E-2</v>
      </c>
      <c r="AL52" s="37">
        <v>98.48849053238537</v>
      </c>
      <c r="AM52" s="42">
        <v>24.397500000000001</v>
      </c>
      <c r="AN52" s="42"/>
      <c r="AO52" s="24"/>
      <c r="AQ52" s="37">
        <v>67.7374803723459</v>
      </c>
      <c r="AR52" s="37">
        <v>4.4699396941565777</v>
      </c>
      <c r="AV52" s="36">
        <v>243</v>
      </c>
      <c r="AW52" s="90" t="s">
        <v>146</v>
      </c>
      <c r="AX52" s="37">
        <v>66.713621943394287</v>
      </c>
      <c r="AY52" s="37">
        <v>1.1448346705415779</v>
      </c>
      <c r="AZ52" s="37">
        <v>14.182858509848337</v>
      </c>
      <c r="BA52" s="37">
        <v>4.4023761324827371</v>
      </c>
      <c r="BB52" s="56">
        <v>5.001112504362417E-2</v>
      </c>
      <c r="BC52" s="37">
        <v>1.2611244929110608</v>
      </c>
      <c r="BD52" s="37">
        <v>3.2961170217695019</v>
      </c>
      <c r="BE52" s="37">
        <v>3.9290837913202536</v>
      </c>
      <c r="BF52" s="37">
        <v>3.0866692658510715</v>
      </c>
      <c r="BG52" s="56">
        <v>0.27172336814119347</v>
      </c>
      <c r="BH52" s="56">
        <v>7.5370747399392618E-2</v>
      </c>
      <c r="BI52" s="56">
        <v>9.1706300000000004E-2</v>
      </c>
      <c r="BJ52" s="37">
        <v>98.48849053238537</v>
      </c>
      <c r="BK52" s="37">
        <v>1.5115094676146299</v>
      </c>
      <c r="BL52" s="36"/>
      <c r="BM52" s="36"/>
      <c r="BN52" s="36"/>
    </row>
    <row r="53" spans="1:66">
      <c r="A53" s="34" t="s">
        <v>145</v>
      </c>
      <c r="B53" s="34" t="s">
        <v>162</v>
      </c>
      <c r="C53" s="36" t="s">
        <v>125</v>
      </c>
      <c r="D53" s="36" t="s">
        <v>133</v>
      </c>
      <c r="E53" s="34" t="s">
        <v>154</v>
      </c>
      <c r="F53" s="36" t="s">
        <v>142</v>
      </c>
      <c r="I53" s="99">
        <v>9</v>
      </c>
      <c r="K53" s="24"/>
      <c r="M53" s="34"/>
      <c r="N53" s="34"/>
      <c r="O53" s="34"/>
      <c r="P53" s="24"/>
      <c r="Q53" s="109" t="s">
        <v>124</v>
      </c>
      <c r="R53" s="123">
        <v>43837.8740972222</v>
      </c>
      <c r="S53" s="36" t="s">
        <v>143</v>
      </c>
      <c r="V53" s="36">
        <v>5</v>
      </c>
      <c r="W53" s="58"/>
      <c r="X53" s="110" t="s">
        <v>123</v>
      </c>
      <c r="Y53" s="24"/>
      <c r="Z53" s="37">
        <v>66.034418521555452</v>
      </c>
      <c r="AA53" s="37">
        <v>1.2839657734414494</v>
      </c>
      <c r="AB53" s="37">
        <v>14.080313542857098</v>
      </c>
      <c r="AC53" s="37">
        <v>5.656762476193947</v>
      </c>
      <c r="AD53" s="56">
        <v>7.8208193240028492E-2</v>
      </c>
      <c r="AE53" s="37">
        <v>1.665749556135353</v>
      </c>
      <c r="AF53" s="37">
        <v>3.905848441629149</v>
      </c>
      <c r="AG53" s="37">
        <v>4.080096325238503</v>
      </c>
      <c r="AH53" s="37">
        <v>2.7906832111869844</v>
      </c>
      <c r="AI53" s="56">
        <v>0.30917575973866285</v>
      </c>
      <c r="AJ53" s="56">
        <v>5.9610976738188236E-2</v>
      </c>
      <c r="AK53" s="56">
        <v>6.8617985890646951E-2</v>
      </c>
      <c r="AL53" s="37">
        <v>99.057556291906408</v>
      </c>
      <c r="AM53" s="42">
        <v>11.124499999999999</v>
      </c>
      <c r="AN53" s="42"/>
      <c r="AO53" s="24"/>
      <c r="AQ53" s="37">
        <v>66.034418521555452</v>
      </c>
      <c r="AR53" s="37">
        <v>5.656762476193947</v>
      </c>
      <c r="AV53" s="36">
        <v>244</v>
      </c>
      <c r="AW53" s="90" t="s">
        <v>146</v>
      </c>
      <c r="AX53" s="37">
        <v>65.412081299022859</v>
      </c>
      <c r="AY53" s="37">
        <v>1.2718651187955752</v>
      </c>
      <c r="AZ53" s="37">
        <v>13.947614513792592</v>
      </c>
      <c r="BA53" s="37">
        <v>5.6034506741552574</v>
      </c>
      <c r="BB53" s="56">
        <v>7.7471125043624162E-2</v>
      </c>
      <c r="BC53" s="37">
        <v>1.6500508042509585</v>
      </c>
      <c r="BD53" s="37">
        <v>3.8690380187433435</v>
      </c>
      <c r="BE53" s="37">
        <v>4.0416437141371349</v>
      </c>
      <c r="BF53" s="37">
        <v>2.7643825928503283</v>
      </c>
      <c r="BG53" s="56">
        <v>0.30626195224405528</v>
      </c>
      <c r="BH53" s="56">
        <v>5.904917683858605E-2</v>
      </c>
      <c r="BI53" s="56">
        <v>6.7971299999999998E-2</v>
      </c>
      <c r="BJ53" s="37">
        <v>99.057556291906408</v>
      </c>
      <c r="BK53" s="37">
        <v>0.94244370809359168</v>
      </c>
      <c r="BL53" s="36"/>
      <c r="BM53" s="36"/>
      <c r="BN53" s="36"/>
    </row>
    <row r="54" spans="1:66">
      <c r="A54" s="34" t="s">
        <v>145</v>
      </c>
      <c r="B54" s="34" t="s">
        <v>162</v>
      </c>
      <c r="C54" s="36" t="s">
        <v>125</v>
      </c>
      <c r="D54" s="36" t="s">
        <v>133</v>
      </c>
      <c r="E54" s="34" t="s">
        <v>154</v>
      </c>
      <c r="F54" s="36" t="s">
        <v>142</v>
      </c>
      <c r="I54" s="99">
        <v>10</v>
      </c>
      <c r="K54" s="24"/>
      <c r="M54" s="34"/>
      <c r="N54" s="34"/>
      <c r="O54" s="34"/>
      <c r="P54" s="24"/>
      <c r="Q54" s="109" t="s">
        <v>124</v>
      </c>
      <c r="R54" s="123">
        <v>43837.8765740741</v>
      </c>
      <c r="S54" s="36" t="s">
        <v>143</v>
      </c>
      <c r="V54" s="36">
        <v>5</v>
      </c>
      <c r="W54" s="58"/>
      <c r="X54" s="110" t="s">
        <v>123</v>
      </c>
      <c r="Y54" s="24"/>
      <c r="Z54" s="37">
        <v>66.490151864327302</v>
      </c>
      <c r="AA54" s="37">
        <v>1.2138643025054423</v>
      </c>
      <c r="AB54" s="37">
        <v>14.013931513376221</v>
      </c>
      <c r="AC54" s="37">
        <v>4.9907245715471857</v>
      </c>
      <c r="AD54" s="56">
        <v>0.11246642629219965</v>
      </c>
      <c r="AE54" s="37">
        <v>1.4425297122225456</v>
      </c>
      <c r="AF54" s="37">
        <v>3.6362367670509035</v>
      </c>
      <c r="AG54" s="37">
        <v>4.0632483698955246</v>
      </c>
      <c r="AH54" s="37">
        <v>3.5634514534126285</v>
      </c>
      <c r="AI54" s="56">
        <v>0.26238070156267118</v>
      </c>
      <c r="AJ54" s="56">
        <v>7.2152235948849799E-2</v>
      </c>
      <c r="AK54" s="56">
        <v>0.15514268552877536</v>
      </c>
      <c r="AL54" s="37">
        <v>99.556933331125123</v>
      </c>
      <c r="AM54" s="42">
        <v>11.0708</v>
      </c>
      <c r="AN54" s="42"/>
      <c r="AO54" s="24"/>
      <c r="AQ54" s="37">
        <v>66.490151864327302</v>
      </c>
      <c r="AR54" s="37">
        <v>4.9907245715471857</v>
      </c>
      <c r="AV54" s="36">
        <v>245</v>
      </c>
      <c r="AW54" s="90" t="s">
        <v>146</v>
      </c>
      <c r="AX54" s="37">
        <v>66.195556163332185</v>
      </c>
      <c r="AY54" s="37">
        <v>1.2084860743756702</v>
      </c>
      <c r="AZ54" s="37">
        <v>13.951840453841498</v>
      </c>
      <c r="BA54" s="37">
        <v>4.9686123344353117</v>
      </c>
      <c r="BB54" s="56">
        <v>0.11196812504362419</v>
      </c>
      <c r="BC54" s="37">
        <v>1.4361383438790707</v>
      </c>
      <c r="BD54" s="37">
        <v>3.6201258139347274</v>
      </c>
      <c r="BE54" s="37">
        <v>4.0452454706949155</v>
      </c>
      <c r="BF54" s="37">
        <v>3.5476629877610195</v>
      </c>
      <c r="BG54" s="56">
        <v>0.26121818012848691</v>
      </c>
      <c r="BH54" s="56">
        <v>7.1832553440512495E-2</v>
      </c>
      <c r="BI54" s="56">
        <v>0.15445529999999999</v>
      </c>
      <c r="BJ54" s="37">
        <v>99.556933331125123</v>
      </c>
      <c r="BK54" s="37">
        <v>0.44306666887487722</v>
      </c>
      <c r="BL54" s="36"/>
      <c r="BM54" s="36"/>
      <c r="BN54" s="36"/>
    </row>
    <row r="55" spans="1:66">
      <c r="A55" s="34" t="s">
        <v>145</v>
      </c>
      <c r="B55" s="34" t="s">
        <v>162</v>
      </c>
      <c r="C55" s="36" t="s">
        <v>125</v>
      </c>
      <c r="D55" s="36" t="s">
        <v>133</v>
      </c>
      <c r="E55" s="34" t="s">
        <v>154</v>
      </c>
      <c r="F55" s="36" t="s">
        <v>142</v>
      </c>
      <c r="I55" s="99">
        <v>11</v>
      </c>
      <c r="K55" s="24"/>
      <c r="M55" s="34"/>
      <c r="N55" s="34"/>
      <c r="O55" s="34"/>
      <c r="P55" s="24"/>
      <c r="Q55" s="109" t="s">
        <v>124</v>
      </c>
      <c r="R55" s="123">
        <v>43837.879039351901</v>
      </c>
      <c r="S55" s="36" t="s">
        <v>143</v>
      </c>
      <c r="V55" s="36">
        <v>5</v>
      </c>
      <c r="W55" s="58"/>
      <c r="X55" s="110" t="s">
        <v>123</v>
      </c>
      <c r="Y55" s="24"/>
      <c r="Z55" s="37">
        <v>67.506267144281367</v>
      </c>
      <c r="AA55" s="37">
        <v>1.1072689883130431</v>
      </c>
      <c r="AB55" s="37">
        <v>14.51837730363494</v>
      </c>
      <c r="AC55" s="37">
        <v>4.4357151070107808</v>
      </c>
      <c r="AD55" s="56">
        <v>3.9251609796117852E-2</v>
      </c>
      <c r="AE55" s="37">
        <v>1.2386936926119201</v>
      </c>
      <c r="AF55" s="37">
        <v>3.2148721537719576</v>
      </c>
      <c r="AG55" s="37">
        <v>4.2601173365061387</v>
      </c>
      <c r="AH55" s="37">
        <v>3.1816109883015322</v>
      </c>
      <c r="AI55" s="56">
        <v>0.29363659097520906</v>
      </c>
      <c r="AJ55" s="56">
        <v>9.5164383638191852E-2</v>
      </c>
      <c r="AK55" s="56">
        <v>0.13049782105807486</v>
      </c>
      <c r="AL55" s="37">
        <v>97.527528787902924</v>
      </c>
      <c r="AM55" s="42">
        <v>28.430800000000001</v>
      </c>
      <c r="AN55" s="42"/>
      <c r="AO55" s="24"/>
      <c r="AQ55" s="37">
        <v>67.506267144281367</v>
      </c>
      <c r="AR55" s="37">
        <v>4.4357151070107808</v>
      </c>
      <c r="AV55" s="36">
        <v>246</v>
      </c>
      <c r="AW55" s="90" t="s">
        <v>146</v>
      </c>
      <c r="AX55" s="37">
        <v>65.837194122777674</v>
      </c>
      <c r="AY55" s="37">
        <v>1.0798920813365247</v>
      </c>
      <c r="AZ55" s="37">
        <v>14.159414604338931</v>
      </c>
      <c r="BA55" s="37">
        <v>4.3260433279392982</v>
      </c>
      <c r="BB55" s="56">
        <v>3.8281125043624166E-2</v>
      </c>
      <c r="BC55" s="37">
        <v>1.208067347656028</v>
      </c>
      <c r="BD55" s="37">
        <v>3.135385365264221</v>
      </c>
      <c r="BE55" s="37">
        <v>4.1547871617594678</v>
      </c>
      <c r="BF55" s="37">
        <v>3.1029465725348593</v>
      </c>
      <c r="BG55" s="56">
        <v>0.28637651079516374</v>
      </c>
      <c r="BH55" s="56">
        <v>9.2811471648567942E-2</v>
      </c>
      <c r="BI55" s="56">
        <v>0.1272713</v>
      </c>
      <c r="BJ55" s="37">
        <v>97.527528787902924</v>
      </c>
      <c r="BK55" s="37">
        <v>2.4724712120970764</v>
      </c>
      <c r="BL55" s="36"/>
      <c r="BM55" s="36"/>
      <c r="BN55" s="36"/>
    </row>
    <row r="56" spans="1:66">
      <c r="A56" s="34" t="s">
        <v>145</v>
      </c>
      <c r="B56" s="34" t="s">
        <v>162</v>
      </c>
      <c r="C56" s="36" t="s">
        <v>125</v>
      </c>
      <c r="D56" s="36" t="s">
        <v>133</v>
      </c>
      <c r="E56" s="34" t="s">
        <v>154</v>
      </c>
      <c r="F56" s="36" t="s">
        <v>142</v>
      </c>
      <c r="I56" s="99">
        <v>12</v>
      </c>
      <c r="K56" s="24"/>
      <c r="M56" s="34"/>
      <c r="N56" s="34"/>
      <c r="O56" s="34"/>
      <c r="P56" s="24"/>
      <c r="Q56" s="109" t="s">
        <v>124</v>
      </c>
      <c r="R56" s="123">
        <v>43837.8815046296</v>
      </c>
      <c r="S56" s="36" t="s">
        <v>143</v>
      </c>
      <c r="V56" s="36">
        <v>5</v>
      </c>
      <c r="W56" s="58"/>
      <c r="X56" s="110" t="s">
        <v>123</v>
      </c>
      <c r="Y56" s="24"/>
      <c r="Z56" s="37">
        <v>65.936425080155487</v>
      </c>
      <c r="AA56" s="37">
        <v>1.208611228024155</v>
      </c>
      <c r="AB56" s="37">
        <v>14.565873870048375</v>
      </c>
      <c r="AC56" s="37">
        <v>5.2545944155645792</v>
      </c>
      <c r="AD56" s="56">
        <v>8.9125890721963585E-2</v>
      </c>
      <c r="AE56" s="37">
        <v>1.7239694129186491</v>
      </c>
      <c r="AF56" s="37">
        <v>3.8895744184830687</v>
      </c>
      <c r="AG56" s="37">
        <v>4.0969632292321245</v>
      </c>
      <c r="AH56" s="37">
        <v>2.8030898990470727</v>
      </c>
      <c r="AI56" s="56">
        <v>0.27816054382474853</v>
      </c>
      <c r="AJ56" s="56">
        <v>7.3873374903635533E-2</v>
      </c>
      <c r="AK56" s="56">
        <v>9.6407602670477779E-2</v>
      </c>
      <c r="AL56" s="37">
        <v>97.918937288239249</v>
      </c>
      <c r="AM56" s="42">
        <v>10.9434</v>
      </c>
      <c r="AN56" s="42"/>
      <c r="AO56" s="24"/>
      <c r="AQ56" s="37">
        <v>65.936425080155487</v>
      </c>
      <c r="AR56" s="37">
        <v>5.2545944155645792</v>
      </c>
      <c r="AV56" s="36">
        <v>247</v>
      </c>
      <c r="AW56" s="90" t="s">
        <v>146</v>
      </c>
      <c r="AX56" s="37">
        <v>64.564246724344301</v>
      </c>
      <c r="AY56" s="37">
        <v>1.1834592704275906</v>
      </c>
      <c r="AZ56" s="37">
        <v>14.262748900296694</v>
      </c>
      <c r="BA56" s="37">
        <v>5.1452430105280023</v>
      </c>
      <c r="BB56" s="56">
        <v>8.7271125043624165E-2</v>
      </c>
      <c r="BC56" s="37">
        <v>1.6880925283042385</v>
      </c>
      <c r="BD56" s="37">
        <v>3.8086299356138325</v>
      </c>
      <c r="BE56" s="37">
        <v>4.0117028551540255</v>
      </c>
      <c r="BF56" s="37">
        <v>2.7447558403808721</v>
      </c>
      <c r="BG56" s="56">
        <v>0.27237184846838081</v>
      </c>
      <c r="BH56" s="56">
        <v>7.233602364459675E-2</v>
      </c>
      <c r="BI56" s="56">
        <v>9.4401299999999994E-2</v>
      </c>
      <c r="BJ56" s="37">
        <v>97.918937288239249</v>
      </c>
      <c r="BK56" s="37">
        <v>2.081062711760751</v>
      </c>
      <c r="BL56" s="36"/>
      <c r="BM56" s="36"/>
      <c r="BN56" s="36"/>
    </row>
    <row r="57" spans="1:66">
      <c r="A57" s="34" t="s">
        <v>145</v>
      </c>
      <c r="B57" s="34" t="s">
        <v>162</v>
      </c>
      <c r="C57" s="36" t="s">
        <v>125</v>
      </c>
      <c r="D57" s="36" t="s">
        <v>133</v>
      </c>
      <c r="E57" s="34" t="s">
        <v>154</v>
      </c>
      <c r="F57" s="36" t="s">
        <v>142</v>
      </c>
      <c r="I57" s="99">
        <v>15</v>
      </c>
      <c r="K57" s="24"/>
      <c r="M57" s="34"/>
      <c r="N57" s="34"/>
      <c r="O57" s="34"/>
      <c r="P57" s="24"/>
      <c r="Q57" s="109" t="s">
        <v>124</v>
      </c>
      <c r="R57" s="123">
        <v>43837.8913425926</v>
      </c>
      <c r="S57" s="36" t="s">
        <v>143</v>
      </c>
      <c r="V57" s="36">
        <v>5</v>
      </c>
      <c r="W57" s="58"/>
      <c r="X57" s="110" t="s">
        <v>123</v>
      </c>
      <c r="Y57" s="24"/>
      <c r="Z57" s="37">
        <v>66.719415929944347</v>
      </c>
      <c r="AA57" s="37">
        <v>1.3133645383382424</v>
      </c>
      <c r="AB57" s="37">
        <v>13.649209435951045</v>
      </c>
      <c r="AC57" s="37">
        <v>5.5661842362025213</v>
      </c>
      <c r="AD57" s="56">
        <v>7.5317111573073428E-2</v>
      </c>
      <c r="AE57" s="37">
        <v>1.5470906080631448</v>
      </c>
      <c r="AF57" s="37">
        <v>3.6533550510629307</v>
      </c>
      <c r="AG57" s="37">
        <v>4.2057188697404282</v>
      </c>
      <c r="AH57" s="37">
        <v>2.8053019823283334</v>
      </c>
      <c r="AI57" s="56">
        <v>0.30320785787720317</v>
      </c>
      <c r="AJ57" s="56">
        <v>5.4027176804202631E-2</v>
      </c>
      <c r="AK57" s="56">
        <v>0.11999802394286188</v>
      </c>
      <c r="AL57" s="37">
        <v>98.693541867315773</v>
      </c>
      <c r="AM57" s="42">
        <v>23.2148</v>
      </c>
      <c r="AN57" s="42"/>
      <c r="AO57" s="24"/>
      <c r="AQ57" s="37">
        <v>66.719415929944347</v>
      </c>
      <c r="AR57" s="37">
        <v>5.5661842362025213</v>
      </c>
      <c r="AV57" s="36">
        <v>251</v>
      </c>
      <c r="AW57" s="90" t="s">
        <v>146</v>
      </c>
      <c r="AX57" s="37">
        <v>65.84775469444817</v>
      </c>
      <c r="AY57" s="37">
        <v>1.2962059805153319</v>
      </c>
      <c r="AZ57" s="37">
        <v>13.47088822922796</v>
      </c>
      <c r="BA57" s="37">
        <v>5.493464369568466</v>
      </c>
      <c r="BB57" s="56">
        <v>7.433312504362416E-2</v>
      </c>
      <c r="BC57" s="37">
        <v>1.5268785169941101</v>
      </c>
      <c r="BD57" s="37">
        <v>3.6056254968824888</v>
      </c>
      <c r="BE57" s="37">
        <v>4.1507729135288693</v>
      </c>
      <c r="BF57" s="37">
        <v>2.7686518864338527</v>
      </c>
      <c r="BG57" s="56">
        <v>0.29924657415902883</v>
      </c>
      <c r="BH57" s="56">
        <v>5.3321334358984437E-2</v>
      </c>
      <c r="BI57" s="56">
        <v>0.1184303</v>
      </c>
      <c r="BJ57" s="37">
        <v>98.693541867315773</v>
      </c>
      <c r="BK57" s="37">
        <v>1.3064581326842273</v>
      </c>
      <c r="BL57" s="36"/>
      <c r="BM57" s="36"/>
      <c r="BN57" s="36"/>
    </row>
    <row r="58" spans="1:66">
      <c r="A58" s="34" t="s">
        <v>145</v>
      </c>
      <c r="B58" s="34" t="s">
        <v>162</v>
      </c>
      <c r="C58" s="36" t="s">
        <v>125</v>
      </c>
      <c r="D58" s="36" t="s">
        <v>133</v>
      </c>
      <c r="E58" s="34" t="s">
        <v>154</v>
      </c>
      <c r="F58" s="36" t="s">
        <v>142</v>
      </c>
      <c r="I58" s="99">
        <v>16</v>
      </c>
      <c r="K58" s="24"/>
      <c r="M58" s="34"/>
      <c r="N58" s="34"/>
      <c r="O58" s="34"/>
      <c r="P58" s="24"/>
      <c r="Q58" s="109" t="s">
        <v>124</v>
      </c>
      <c r="R58" s="123">
        <v>43837.893807870401</v>
      </c>
      <c r="S58" s="36" t="s">
        <v>143</v>
      </c>
      <c r="V58" s="36">
        <v>5</v>
      </c>
      <c r="W58" s="58"/>
      <c r="X58" s="110" t="s">
        <v>123</v>
      </c>
      <c r="Y58" s="24"/>
      <c r="Z58" s="37">
        <v>66.868131702724426</v>
      </c>
      <c r="AA58" s="37">
        <v>1.2374506054117116</v>
      </c>
      <c r="AB58" s="37">
        <v>14.007307345920175</v>
      </c>
      <c r="AC58" s="37">
        <v>5.3397555374053791</v>
      </c>
      <c r="AD58" s="56">
        <v>6.359358736527794E-2</v>
      </c>
      <c r="AE58" s="37">
        <v>1.4638550881917483</v>
      </c>
      <c r="AF58" s="37">
        <v>3.5825697705039281</v>
      </c>
      <c r="AG58" s="37">
        <v>4.1586242750755229</v>
      </c>
      <c r="AH58" s="37">
        <v>2.8529165543261672</v>
      </c>
      <c r="AI58" s="56">
        <v>0.30041602585628097</v>
      </c>
      <c r="AJ58" s="56">
        <v>5.1026969004864718E-2</v>
      </c>
      <c r="AK58" s="56">
        <v>8.5866385955125343E-2</v>
      </c>
      <c r="AL58" s="37">
        <v>98.591898399267407</v>
      </c>
      <c r="AM58" s="42">
        <v>24.497199999999999</v>
      </c>
      <c r="AN58" s="42"/>
      <c r="AO58" s="24"/>
      <c r="AQ58" s="37">
        <v>66.868131702724426</v>
      </c>
      <c r="AR58" s="37">
        <v>5.3397555374053791</v>
      </c>
      <c r="AV58" s="36">
        <v>252</v>
      </c>
      <c r="AW58" s="90" t="s">
        <v>146</v>
      </c>
      <c r="AX58" s="37">
        <v>65.926560469838392</v>
      </c>
      <c r="AY58" s="37">
        <v>1.2200260436286341</v>
      </c>
      <c r="AZ58" s="37">
        <v>13.810070226962738</v>
      </c>
      <c r="BA58" s="37">
        <v>5.2645663542079673</v>
      </c>
      <c r="BB58" s="56">
        <v>6.2698125043624181E-2</v>
      </c>
      <c r="BC58" s="37">
        <v>1.4432425212625146</v>
      </c>
      <c r="BD58" s="37">
        <v>3.5321235482181002</v>
      </c>
      <c r="BE58" s="37">
        <v>4.1000666200897307</v>
      </c>
      <c r="BF58" s="37">
        <v>2.8127445906571351</v>
      </c>
      <c r="BG58" s="56">
        <v>0.29618586298734145</v>
      </c>
      <c r="BH58" s="56">
        <v>5.030845743750189E-2</v>
      </c>
      <c r="BI58" s="56">
        <v>8.4657300000000005E-2</v>
      </c>
      <c r="BJ58" s="37">
        <v>98.591898399267407</v>
      </c>
      <c r="BK58" s="37">
        <v>1.4081016007325928</v>
      </c>
      <c r="BL58" s="36"/>
      <c r="BM58" s="36"/>
      <c r="BN58" s="36"/>
    </row>
    <row r="59" spans="1:66">
      <c r="A59" s="34" t="s">
        <v>145</v>
      </c>
      <c r="B59" s="34" t="s">
        <v>162</v>
      </c>
      <c r="C59" s="36" t="s">
        <v>125</v>
      </c>
      <c r="D59" s="36" t="s">
        <v>133</v>
      </c>
      <c r="E59" s="34" t="s">
        <v>154</v>
      </c>
      <c r="F59" s="36" t="s">
        <v>142</v>
      </c>
      <c r="I59" s="99">
        <v>17</v>
      </c>
      <c r="K59" s="24"/>
      <c r="M59" s="34"/>
      <c r="N59" s="34"/>
      <c r="O59" s="34"/>
      <c r="P59" s="24"/>
      <c r="Q59" s="109" t="s">
        <v>124</v>
      </c>
      <c r="R59" s="123">
        <v>43837.896273148202</v>
      </c>
      <c r="S59" s="36" t="s">
        <v>143</v>
      </c>
      <c r="V59" s="36">
        <v>5</v>
      </c>
      <c r="W59" s="58"/>
      <c r="X59" s="110" t="s">
        <v>123</v>
      </c>
      <c r="Y59" s="24"/>
      <c r="Z59" s="37">
        <v>65.804222555929158</v>
      </c>
      <c r="AA59" s="37">
        <v>1.3532728831461531</v>
      </c>
      <c r="AB59" s="37">
        <v>13.681654535148322</v>
      </c>
      <c r="AC59" s="37">
        <v>5.9551007861515259</v>
      </c>
      <c r="AD59" s="56">
        <v>0.10582643263013687</v>
      </c>
      <c r="AE59" s="37">
        <v>1.5954136849659339</v>
      </c>
      <c r="AF59" s="37">
        <v>3.7240419971707848</v>
      </c>
      <c r="AG59" s="37">
        <v>4.3025992661880865</v>
      </c>
      <c r="AH59" s="37">
        <v>2.9917068553151802</v>
      </c>
      <c r="AI59" s="56">
        <v>0.32748021719573517</v>
      </c>
      <c r="AJ59" s="56">
        <v>0.10664145002904372</v>
      </c>
      <c r="AK59" s="56">
        <v>7.6102168832298547E-2</v>
      </c>
      <c r="AL59" s="37">
        <v>92.72836908959431</v>
      </c>
      <c r="AM59" s="42">
        <v>6.9202000000000004</v>
      </c>
      <c r="AN59" s="42"/>
      <c r="AO59" s="24"/>
      <c r="AQ59" s="37">
        <v>65.804222555929158</v>
      </c>
      <c r="AR59" s="37">
        <v>5.9551007861515259</v>
      </c>
      <c r="AV59" s="36">
        <v>253</v>
      </c>
      <c r="AW59" s="90" t="s">
        <v>146</v>
      </c>
      <c r="AX59" s="37">
        <v>61.019182368200056</v>
      </c>
      <c r="AY59" s="37">
        <v>1.2548678738731591</v>
      </c>
      <c r="AZ59" s="37">
        <v>12.686775114915555</v>
      </c>
      <c r="BA59" s="37">
        <v>5.522067836639919</v>
      </c>
      <c r="BB59" s="56">
        <v>9.8131125043624173E-2</v>
      </c>
      <c r="BC59" s="37">
        <v>1.4794010903011088</v>
      </c>
      <c r="BD59" s="37">
        <v>3.4532434081880248</v>
      </c>
      <c r="BE59" s="37">
        <v>3.9897301279970647</v>
      </c>
      <c r="BF59" s="37">
        <v>2.7741609748753557</v>
      </c>
      <c r="BG59" s="56">
        <v>0.30366706449666642</v>
      </c>
      <c r="BH59" s="56">
        <v>9.8886877385426938E-2</v>
      </c>
      <c r="BI59" s="56">
        <v>7.05683E-2</v>
      </c>
      <c r="BJ59" s="37">
        <v>92.72836908959431</v>
      </c>
      <c r="BK59" s="37">
        <v>7.2716309104056904</v>
      </c>
      <c r="BL59" s="36"/>
      <c r="BM59" s="36"/>
      <c r="BN59" s="36"/>
    </row>
    <row r="60" spans="1:66">
      <c r="A60" s="34" t="s">
        <v>145</v>
      </c>
      <c r="B60" s="34" t="s">
        <v>162</v>
      </c>
      <c r="C60" s="36" t="s">
        <v>125</v>
      </c>
      <c r="D60" s="36" t="s">
        <v>133</v>
      </c>
      <c r="E60" s="34" t="s">
        <v>154</v>
      </c>
      <c r="F60" s="36" t="s">
        <v>142</v>
      </c>
      <c r="I60" s="36"/>
      <c r="K60" s="24"/>
      <c r="M60" s="34"/>
      <c r="N60" s="34"/>
      <c r="O60" s="34"/>
      <c r="P60" s="24"/>
      <c r="Q60" s="109" t="s">
        <v>124</v>
      </c>
      <c r="R60" s="92">
        <v>43837</v>
      </c>
      <c r="S60" s="36" t="s">
        <v>143</v>
      </c>
      <c r="V60" s="36">
        <v>5</v>
      </c>
      <c r="W60" s="114">
        <f>COUNT(Z40:Z59)</f>
        <v>20</v>
      </c>
      <c r="X60" s="89" t="s">
        <v>122</v>
      </c>
      <c r="Y60" s="24"/>
      <c r="Z60" s="88">
        <f t="shared" ref="Z60:AL60" si="4">AVERAGE(Z40:Z59)</f>
        <v>67.163444460593297</v>
      </c>
      <c r="AA60" s="88">
        <f t="shared" si="4"/>
        <v>1.2221443064499433</v>
      </c>
      <c r="AB60" s="88">
        <f t="shared" si="4"/>
        <v>14.049475343526989</v>
      </c>
      <c r="AC60" s="88">
        <f t="shared" si="4"/>
        <v>4.9409630477381459</v>
      </c>
      <c r="AD60" s="87">
        <f t="shared" si="4"/>
        <v>7.7795327908828787E-2</v>
      </c>
      <c r="AE60" s="88">
        <f t="shared" si="4"/>
        <v>1.3989455963599451</v>
      </c>
      <c r="AF60" s="88">
        <f t="shared" si="4"/>
        <v>3.4623821476196497</v>
      </c>
      <c r="AG60" s="88">
        <f t="shared" si="4"/>
        <v>4.1155956311078814</v>
      </c>
      <c r="AH60" s="88">
        <f t="shared" si="4"/>
        <v>3.1242947190372847</v>
      </c>
      <c r="AI60" s="87">
        <f t="shared" si="4"/>
        <v>0.28929411250805137</v>
      </c>
      <c r="AJ60" s="87">
        <f t="shared" si="4"/>
        <v>7.2500190636388392E-2</v>
      </c>
      <c r="AK60" s="87">
        <f t="shared" si="4"/>
        <v>9.9524233514524302E-2</v>
      </c>
      <c r="AL60" s="88">
        <f t="shared" si="4"/>
        <v>98.490073145631783</v>
      </c>
      <c r="AM60" s="86">
        <f>AVERAGE(AM40:AM59)</f>
        <v>18.456033500000004</v>
      </c>
      <c r="AN60" s="42"/>
      <c r="AO60" s="24"/>
      <c r="AQ60" s="88">
        <v>67.163444460593297</v>
      </c>
      <c r="AR60" s="88">
        <v>4.9409630477381459</v>
      </c>
      <c r="AV60" s="36"/>
      <c r="AW60" s="88" t="s">
        <v>135</v>
      </c>
      <c r="AX60" s="88">
        <f t="shared" ref="AX60:BK60" si="5">AVERAGE(AX40:AX59)</f>
        <v>66.153702425985244</v>
      </c>
      <c r="AY60" s="87">
        <f t="shared" si="5"/>
        <v>1.2033959795460849</v>
      </c>
      <c r="AZ60" s="88">
        <f t="shared" si="5"/>
        <v>13.837664609305889</v>
      </c>
      <c r="BA60" s="88">
        <f t="shared" si="5"/>
        <v>4.8635289793551353</v>
      </c>
      <c r="BB60" s="87">
        <f t="shared" si="5"/>
        <v>7.6587625043624166E-2</v>
      </c>
      <c r="BC60" s="87">
        <f t="shared" si="5"/>
        <v>1.3771527476518792</v>
      </c>
      <c r="BD60" s="88">
        <f t="shared" si="5"/>
        <v>3.4092506942296397</v>
      </c>
      <c r="BE60" s="88">
        <f t="shared" si="5"/>
        <v>4.0527870257667367</v>
      </c>
      <c r="BF60" s="88">
        <f t="shared" si="5"/>
        <v>3.0779052159900924</v>
      </c>
      <c r="BG60" s="87">
        <f t="shared" si="5"/>
        <v>0.28480894732169459</v>
      </c>
      <c r="BH60" s="87">
        <f t="shared" si="5"/>
        <v>7.1282758019425213E-2</v>
      </c>
      <c r="BI60" s="87">
        <f t="shared" si="5"/>
        <v>9.8090549999999985E-2</v>
      </c>
      <c r="BJ60" s="88">
        <f t="shared" si="5"/>
        <v>98.490073145631783</v>
      </c>
      <c r="BK60" s="88">
        <f t="shared" si="5"/>
        <v>1.5099268543682101</v>
      </c>
      <c r="BL60" s="85"/>
      <c r="BM60" s="57"/>
      <c r="BN60" s="57"/>
    </row>
    <row r="61" spans="1:66">
      <c r="A61" s="34" t="s">
        <v>145</v>
      </c>
      <c r="B61" s="34" t="s">
        <v>162</v>
      </c>
      <c r="C61" s="36" t="s">
        <v>125</v>
      </c>
      <c r="D61" s="36" t="s">
        <v>133</v>
      </c>
      <c r="E61" s="34" t="s">
        <v>154</v>
      </c>
      <c r="F61" s="36" t="s">
        <v>142</v>
      </c>
      <c r="I61" s="36"/>
      <c r="K61" s="24"/>
      <c r="M61" s="34"/>
      <c r="N61" s="34"/>
      <c r="O61" s="34"/>
      <c r="P61" s="24"/>
      <c r="Q61" s="109" t="s">
        <v>124</v>
      </c>
      <c r="R61" s="92">
        <v>43837</v>
      </c>
      <c r="S61" s="36" t="s">
        <v>143</v>
      </c>
      <c r="V61" s="36">
        <v>5</v>
      </c>
      <c r="W61" s="118">
        <f>W60</f>
        <v>20</v>
      </c>
      <c r="X61" s="89" t="s">
        <v>120</v>
      </c>
      <c r="Y61" s="24"/>
      <c r="Z61" s="116">
        <f t="shared" ref="Z61:AL61" si="6">STDEV(Z40:Z59)</f>
        <v>0.89462571465940155</v>
      </c>
      <c r="AA61" s="116">
        <f t="shared" si="6"/>
        <v>7.3280840444656103E-2</v>
      </c>
      <c r="AB61" s="116">
        <f t="shared" si="6"/>
        <v>0.32302715865567744</v>
      </c>
      <c r="AC61" s="116">
        <f t="shared" si="6"/>
        <v>0.57897219528577992</v>
      </c>
      <c r="AD61" s="117">
        <f t="shared" si="6"/>
        <v>2.2090561575043612E-2</v>
      </c>
      <c r="AE61" s="116">
        <f t="shared" si="6"/>
        <v>0.19267055913720757</v>
      </c>
      <c r="AF61" s="116">
        <f t="shared" si="6"/>
        <v>0.29420442885830078</v>
      </c>
      <c r="AG61" s="116">
        <f t="shared" si="6"/>
        <v>0.17094060407552703</v>
      </c>
      <c r="AH61" s="116">
        <f t="shared" si="6"/>
        <v>0.2511822403652923</v>
      </c>
      <c r="AI61" s="117">
        <f t="shared" si="6"/>
        <v>1.7184423083564555E-2</v>
      </c>
      <c r="AJ61" s="117">
        <f t="shared" si="6"/>
        <v>1.3929944229356906E-2</v>
      </c>
      <c r="AK61" s="117">
        <f t="shared" si="6"/>
        <v>2.206667049295204E-2</v>
      </c>
      <c r="AL61" s="116">
        <f t="shared" si="6"/>
        <v>1.4515079932485828</v>
      </c>
      <c r="AM61" s="126">
        <f>STDEV(AM40:AM59)</f>
        <v>7.6489366513070314</v>
      </c>
      <c r="AN61" s="42"/>
      <c r="AO61" s="24"/>
      <c r="AQ61" s="116">
        <v>0.89462571465940155</v>
      </c>
      <c r="AR61" s="116">
        <v>0.57897219528577992</v>
      </c>
      <c r="AV61" s="36"/>
      <c r="AW61" s="88" t="s">
        <v>120</v>
      </c>
      <c r="AX61" s="116">
        <f t="shared" ref="AX61:BK61" si="7">STDEV(AX40:AX59)</f>
        <v>1.5163455105235224</v>
      </c>
      <c r="AY61" s="117">
        <f t="shared" si="7"/>
        <v>6.8955690164053202E-2</v>
      </c>
      <c r="AZ61" s="116">
        <f t="shared" si="7"/>
        <v>0.38721078737993031</v>
      </c>
      <c r="BA61" s="116">
        <f t="shared" si="7"/>
        <v>0.54690972480061906</v>
      </c>
      <c r="BB61" s="117">
        <f t="shared" si="7"/>
        <v>2.1627040305331212E-2</v>
      </c>
      <c r="BC61" s="117">
        <f t="shared" si="7"/>
        <v>0.18576744448837634</v>
      </c>
      <c r="BD61" s="116">
        <f t="shared" si="7"/>
        <v>0.28414052912980831</v>
      </c>
      <c r="BE61" s="116">
        <f t="shared" si="7"/>
        <v>0.16271659518691048</v>
      </c>
      <c r="BF61" s="116">
        <f t="shared" si="7"/>
        <v>0.26194220699579379</v>
      </c>
      <c r="BG61" s="117">
        <f t="shared" si="7"/>
        <v>1.520622267388211E-2</v>
      </c>
      <c r="BH61" s="117">
        <f t="shared" si="7"/>
        <v>1.2859180173858134E-2</v>
      </c>
      <c r="BI61" s="117">
        <f t="shared" si="7"/>
        <v>2.2117794314878356E-2</v>
      </c>
      <c r="BJ61" s="116">
        <f t="shared" si="7"/>
        <v>1.4515079932485828</v>
      </c>
      <c r="BK61" s="116">
        <f t="shared" si="7"/>
        <v>1.4515079932485826</v>
      </c>
      <c r="BL61" s="57"/>
      <c r="BM61" s="37"/>
      <c r="BN61" s="37"/>
    </row>
    <row r="62" spans="1:66">
      <c r="A62" s="34" t="s">
        <v>145</v>
      </c>
      <c r="B62" s="34" t="s">
        <v>162</v>
      </c>
      <c r="C62" s="36" t="s">
        <v>125</v>
      </c>
      <c r="D62" s="36" t="s">
        <v>133</v>
      </c>
      <c r="E62" s="34" t="s">
        <v>154</v>
      </c>
      <c r="F62" s="36" t="s">
        <v>142</v>
      </c>
      <c r="G62" s="34" t="s">
        <v>132</v>
      </c>
      <c r="I62" s="99">
        <v>2</v>
      </c>
      <c r="K62" s="24"/>
      <c r="M62" s="34"/>
      <c r="N62" s="34"/>
      <c r="O62" s="34"/>
      <c r="P62" s="24"/>
      <c r="Q62" s="109" t="s">
        <v>124</v>
      </c>
      <c r="R62" s="123">
        <v>43837.8421296296</v>
      </c>
      <c r="S62" s="36" t="s">
        <v>143</v>
      </c>
      <c r="V62" s="36">
        <v>5</v>
      </c>
      <c r="W62" s="58"/>
      <c r="X62" s="110" t="s">
        <v>123</v>
      </c>
      <c r="Y62" s="24"/>
      <c r="Z62" s="37">
        <v>64.19272282759718</v>
      </c>
      <c r="AA62" s="56">
        <v>1.3298699116791035</v>
      </c>
      <c r="AB62" s="37">
        <v>16.361222459582748</v>
      </c>
      <c r="AC62" s="37">
        <v>5.5758420777425153</v>
      </c>
      <c r="AD62" s="56">
        <v>9.7702323340172439E-2</v>
      </c>
      <c r="AE62" s="56">
        <v>1.5185709904061946</v>
      </c>
      <c r="AF62" s="37">
        <v>3.6824160678939033</v>
      </c>
      <c r="AG62" s="37">
        <v>3.9721924204285592</v>
      </c>
      <c r="AH62" s="37">
        <v>2.7854642598149177</v>
      </c>
      <c r="AI62" s="56">
        <v>0.29040074109249775</v>
      </c>
      <c r="AJ62" s="56">
        <v>0.17876661290126222</v>
      </c>
      <c r="AK62" s="56">
        <v>5.5166635059545721E-2</v>
      </c>
      <c r="AL62" s="37">
        <v>87.756485324408075</v>
      </c>
      <c r="AM62" s="42">
        <v>16.1584</v>
      </c>
      <c r="AN62" s="42"/>
      <c r="AO62" s="24"/>
      <c r="AQ62" s="37">
        <v>64.19272282759718</v>
      </c>
      <c r="AR62" s="56">
        <v>5.5758420777425153</v>
      </c>
      <c r="AV62" s="36">
        <v>231</v>
      </c>
      <c r="AW62" s="90" t="s">
        <v>146</v>
      </c>
      <c r="AX62" s="37">
        <v>56.333277387538274</v>
      </c>
      <c r="AY62" s="37">
        <v>1.1670470938763911</v>
      </c>
      <c r="AZ62" s="37">
        <v>14.358033786637492</v>
      </c>
      <c r="BA62" s="37">
        <v>4.8931630346662809</v>
      </c>
      <c r="BB62" s="56">
        <v>8.574012504362416E-2</v>
      </c>
      <c r="BC62" s="37">
        <v>1.3326445283365305</v>
      </c>
      <c r="BD62" s="37">
        <v>3.2315589162049583</v>
      </c>
      <c r="BE62" s="37">
        <v>3.4858564584906384</v>
      </c>
      <c r="BF62" s="37">
        <v>2.4444255343811103</v>
      </c>
      <c r="BG62" s="56">
        <v>0.25484548373881005</v>
      </c>
      <c r="BH62" s="56">
        <v>0.15687929641563758</v>
      </c>
      <c r="BI62" s="56">
        <v>4.8412299999999998E-2</v>
      </c>
      <c r="BJ62" s="37">
        <v>87.756485324408075</v>
      </c>
      <c r="BK62" s="37">
        <v>12.243514675591925</v>
      </c>
      <c r="BL62" s="36"/>
      <c r="BM62" s="36"/>
      <c r="BN62" s="36"/>
    </row>
    <row r="63" spans="1:66">
      <c r="A63" s="34" t="s">
        <v>145</v>
      </c>
      <c r="B63" s="34" t="s">
        <v>162</v>
      </c>
      <c r="C63" s="36" t="s">
        <v>125</v>
      </c>
      <c r="D63" s="36" t="s">
        <v>133</v>
      </c>
      <c r="E63" s="34" t="s">
        <v>154</v>
      </c>
      <c r="F63" s="36" t="s">
        <v>142</v>
      </c>
      <c r="G63" s="34" t="s">
        <v>132</v>
      </c>
      <c r="I63" s="99">
        <v>13</v>
      </c>
      <c r="K63" s="24"/>
      <c r="M63" s="34"/>
      <c r="N63" s="34"/>
      <c r="O63" s="34"/>
      <c r="P63" s="24"/>
      <c r="Q63" s="109" t="s">
        <v>124</v>
      </c>
      <c r="R63" s="123">
        <v>43837.883958333303</v>
      </c>
      <c r="S63" s="36" t="s">
        <v>143</v>
      </c>
      <c r="V63" s="36">
        <v>5</v>
      </c>
      <c r="W63" s="58"/>
      <c r="X63" s="110" t="s">
        <v>123</v>
      </c>
      <c r="Y63" s="24"/>
      <c r="Z63" s="37">
        <v>58.760520200372348</v>
      </c>
      <c r="AA63" s="56">
        <v>1.3610242829305623</v>
      </c>
      <c r="AB63" s="37">
        <v>16.508531462021239</v>
      </c>
      <c r="AC63" s="37">
        <v>6.6171899397375267</v>
      </c>
      <c r="AD63" s="56">
        <v>0.10516733113859558</v>
      </c>
      <c r="AE63" s="56">
        <v>3.2951179806404087</v>
      </c>
      <c r="AF63" s="37">
        <v>7.0799617518527285</v>
      </c>
      <c r="AG63" s="37">
        <v>2.831701351291263</v>
      </c>
      <c r="AH63" s="37">
        <v>2.8638253237091917</v>
      </c>
      <c r="AI63" s="56">
        <v>0.40566704046370217</v>
      </c>
      <c r="AJ63" s="56">
        <v>5.3959995329404882E-2</v>
      </c>
      <c r="AK63" s="56">
        <v>0.12950900335218521</v>
      </c>
      <c r="AL63" s="37">
        <v>87.459788175482728</v>
      </c>
      <c r="AM63" s="42">
        <v>-8.2840000000000007</v>
      </c>
      <c r="AN63" s="42"/>
      <c r="AO63" s="24"/>
      <c r="AQ63" s="37">
        <v>58.760520200372348</v>
      </c>
      <c r="AR63" s="56">
        <v>6.6171899397375267</v>
      </c>
      <c r="AV63" s="36">
        <v>248</v>
      </c>
      <c r="AW63" s="90" t="s">
        <v>146</v>
      </c>
      <c r="AX63" s="37">
        <v>51.391826498057391</v>
      </c>
      <c r="AY63" s="37">
        <v>1.1903489548679527</v>
      </c>
      <c r="AZ63" s="37">
        <v>14.438326647566699</v>
      </c>
      <c r="BA63" s="37">
        <v>5.7873803044637944</v>
      </c>
      <c r="BB63" s="56">
        <v>9.1979125043624183E-2</v>
      </c>
      <c r="BC63" s="37">
        <v>2.8819032060003451</v>
      </c>
      <c r="BD63" s="37">
        <v>6.1921195510755922</v>
      </c>
      <c r="BE63" s="37">
        <v>2.4766000036016207</v>
      </c>
      <c r="BF63" s="37">
        <v>2.5046955618318916</v>
      </c>
      <c r="BG63" s="56">
        <v>0.35479553428730376</v>
      </c>
      <c r="BH63" s="56">
        <v>4.7193297614597889E-2</v>
      </c>
      <c r="BI63" s="56">
        <v>0.1132683</v>
      </c>
      <c r="BJ63" s="37">
        <v>87.459788175482728</v>
      </c>
      <c r="BK63" s="37">
        <v>12.540211824517272</v>
      </c>
      <c r="BL63" s="36"/>
      <c r="BM63" s="36"/>
      <c r="BN63" s="36"/>
    </row>
    <row r="64" spans="1:66">
      <c r="A64" s="34" t="s">
        <v>145</v>
      </c>
      <c r="B64" s="34" t="s">
        <v>162</v>
      </c>
      <c r="C64" s="36" t="s">
        <v>125</v>
      </c>
      <c r="D64" s="36" t="s">
        <v>133</v>
      </c>
      <c r="E64" s="34" t="s">
        <v>154</v>
      </c>
      <c r="F64" s="36" t="s">
        <v>142</v>
      </c>
      <c r="G64" s="34" t="s">
        <v>147</v>
      </c>
      <c r="I64" s="99">
        <v>14</v>
      </c>
      <c r="K64" s="24"/>
      <c r="M64" s="34"/>
      <c r="N64" s="34"/>
      <c r="O64" s="34"/>
      <c r="P64" s="24"/>
      <c r="Q64" s="109" t="s">
        <v>124</v>
      </c>
      <c r="R64" s="123">
        <v>43837.886423611097</v>
      </c>
      <c r="S64" s="36" t="s">
        <v>143</v>
      </c>
      <c r="V64" s="36">
        <v>5</v>
      </c>
      <c r="W64" s="58"/>
      <c r="X64" s="110" t="s">
        <v>123</v>
      </c>
      <c r="Y64" s="24"/>
      <c r="Z64" s="37">
        <v>58.749977765565866</v>
      </c>
      <c r="AA64" s="56">
        <v>1.5824698661768579</v>
      </c>
      <c r="AB64" s="37">
        <v>17.722465481251447</v>
      </c>
      <c r="AC64" s="37">
        <v>6.8762426382272732</v>
      </c>
      <c r="AD64" s="56">
        <v>0.10924985269960252</v>
      </c>
      <c r="AE64" s="56">
        <v>2.9338179880141766</v>
      </c>
      <c r="AF64" s="37">
        <v>5.5753108345280182</v>
      </c>
      <c r="AG64" s="37">
        <v>3.2914056124566384</v>
      </c>
      <c r="AH64" s="37">
        <v>2.5761962427120357</v>
      </c>
      <c r="AI64" s="56">
        <v>0.38070069377585714</v>
      </c>
      <c r="AJ64" s="56">
        <v>0.24636008105444906</v>
      </c>
      <c r="AK64" s="56">
        <v>1.1392223441070874E-2</v>
      </c>
      <c r="AL64" s="37">
        <v>79.100449939497793</v>
      </c>
      <c r="AM64" s="42">
        <v>1.9847699999999999</v>
      </c>
      <c r="AN64" s="42"/>
      <c r="AO64" s="24"/>
      <c r="AQ64" s="37">
        <v>58.749977765565866</v>
      </c>
      <c r="AR64" s="56">
        <v>6.8762426382272732</v>
      </c>
      <c r="AV64" s="36">
        <v>249</v>
      </c>
      <c r="AW64" s="90" t="s">
        <v>146</v>
      </c>
      <c r="AX64" s="37">
        <v>46.471496751917513</v>
      </c>
      <c r="AY64" s="37">
        <v>1.2517407843028632</v>
      </c>
      <c r="AZ64" s="37">
        <v>14.018549936042078</v>
      </c>
      <c r="BA64" s="37">
        <v>5.4391388657693662</v>
      </c>
      <c r="BB64" s="56">
        <v>8.6417125043624171E-2</v>
      </c>
      <c r="BC64" s="37">
        <v>2.320663228925135</v>
      </c>
      <c r="BD64" s="37">
        <v>4.4100959556372317</v>
      </c>
      <c r="BE64" s="37">
        <v>2.603516648787084</v>
      </c>
      <c r="BF64" s="37">
        <v>2.037782819309657</v>
      </c>
      <c r="BG64" s="56">
        <v>0.30113596169949264</v>
      </c>
      <c r="BH64" s="56">
        <v>0.19487193258538069</v>
      </c>
      <c r="BI64" s="56">
        <v>9.0112999999999999E-3</v>
      </c>
      <c r="BJ64" s="37">
        <v>79.100449939497793</v>
      </c>
      <c r="BK64" s="37">
        <v>20.899550060502207</v>
      </c>
      <c r="BL64" s="36"/>
      <c r="BM64" s="36"/>
      <c r="BN64" s="36"/>
    </row>
    <row r="65" spans="1:110">
      <c r="A65" s="34" t="s">
        <v>145</v>
      </c>
      <c r="B65" s="34" t="s">
        <v>162</v>
      </c>
      <c r="C65" s="36" t="s">
        <v>125</v>
      </c>
      <c r="D65" s="36" t="s">
        <v>133</v>
      </c>
      <c r="E65" s="34" t="s">
        <v>154</v>
      </c>
      <c r="F65" s="36" t="s">
        <v>142</v>
      </c>
      <c r="G65" s="34" t="s">
        <v>148</v>
      </c>
      <c r="I65" s="99">
        <v>14</v>
      </c>
      <c r="K65" s="24"/>
      <c r="M65" s="34"/>
      <c r="N65" s="34"/>
      <c r="O65" s="34"/>
      <c r="P65" s="24"/>
      <c r="Q65" s="109" t="s">
        <v>124</v>
      </c>
      <c r="R65" s="123">
        <v>43837.888877314799</v>
      </c>
      <c r="S65" s="36" t="s">
        <v>143</v>
      </c>
      <c r="V65" s="36">
        <v>5</v>
      </c>
      <c r="W65" s="58"/>
      <c r="X65" s="110" t="s">
        <v>123</v>
      </c>
      <c r="Y65" s="24"/>
      <c r="Z65" s="37">
        <v>59.025186991510012</v>
      </c>
      <c r="AA65" s="56">
        <v>1.400615666035965</v>
      </c>
      <c r="AB65" s="37">
        <v>17.994944533791077</v>
      </c>
      <c r="AC65" s="37">
        <v>6.0908916440349437</v>
      </c>
      <c r="AD65" s="56">
        <v>9.1104009679711453E-2</v>
      </c>
      <c r="AE65" s="56">
        <v>2.500396408879821</v>
      </c>
      <c r="AF65" s="37">
        <v>6.0224327984825212</v>
      </c>
      <c r="AG65" s="37">
        <v>3.9440338919046818</v>
      </c>
      <c r="AH65" s="37">
        <v>2.374240821796703</v>
      </c>
      <c r="AI65" s="56">
        <v>0.35911620156583884</v>
      </c>
      <c r="AJ65" s="56">
        <v>0.11985020009427021</v>
      </c>
      <c r="AK65" s="56">
        <v>0.10423011898987847</v>
      </c>
      <c r="AL65" s="37">
        <v>91.825952927573837</v>
      </c>
      <c r="AM65" s="42">
        <v>7.6908700000000003</v>
      </c>
      <c r="AN65" s="42"/>
      <c r="AO65" s="24"/>
      <c r="AQ65" s="37">
        <v>59.025186991510012</v>
      </c>
      <c r="AR65" s="56">
        <v>6.0908916440349437</v>
      </c>
      <c r="AV65" s="36">
        <v>250</v>
      </c>
      <c r="AW65" s="90" t="s">
        <v>146</v>
      </c>
      <c r="AX65" s="37">
        <v>54.200440422236419</v>
      </c>
      <c r="AY65" s="37">
        <v>1.2861286821904099</v>
      </c>
      <c r="AZ65" s="37">
        <v>16.524029296942015</v>
      </c>
      <c r="BA65" s="37">
        <v>5.5930192939210555</v>
      </c>
      <c r="BB65" s="56">
        <v>8.3657125043624159E-2</v>
      </c>
      <c r="BC65" s="37">
        <v>2.2960128294207309</v>
      </c>
      <c r="BD65" s="37">
        <v>5.530156306629328</v>
      </c>
      <c r="BE65" s="37">
        <v>3.6216467050279513</v>
      </c>
      <c r="BF65" s="37">
        <v>2.1801692594102828</v>
      </c>
      <c r="BG65" s="56">
        <v>0.32976187420513836</v>
      </c>
      <c r="BH65" s="56">
        <v>0.11005358832216761</v>
      </c>
      <c r="BI65" s="56">
        <v>9.5710299999999998E-2</v>
      </c>
      <c r="BJ65" s="37">
        <v>91.825952927573837</v>
      </c>
      <c r="BK65" s="37">
        <v>8.1740470724261627</v>
      </c>
      <c r="BL65" s="36"/>
      <c r="BM65" s="36"/>
      <c r="BN65" s="36"/>
    </row>
    <row r="66" spans="1:110" ht="15" customHeight="1">
      <c r="A66" s="84"/>
      <c r="C66" s="36"/>
      <c r="D66" s="36"/>
      <c r="F66" s="36"/>
      <c r="K66" s="24"/>
      <c r="M66" s="34"/>
      <c r="N66" s="34"/>
      <c r="O66" s="34"/>
      <c r="P66" s="24"/>
      <c r="R66" s="36"/>
      <c r="S66" s="36"/>
      <c r="V66" s="36"/>
      <c r="W66" s="34"/>
      <c r="Y66" s="24"/>
      <c r="AM66" s="112"/>
      <c r="AN66" s="112"/>
      <c r="AO66" s="24"/>
      <c r="AZ66" s="36"/>
      <c r="BA66" s="36"/>
      <c r="BB66" s="36"/>
      <c r="BC66" s="36"/>
      <c r="BK66" s="36"/>
    </row>
    <row r="67" spans="1:110" ht="15" customHeight="1">
      <c r="A67" s="84"/>
      <c r="C67" s="36"/>
      <c r="D67" s="36"/>
      <c r="F67" s="36"/>
      <c r="K67" s="24"/>
      <c r="M67" s="34"/>
      <c r="N67" s="34"/>
      <c r="O67" s="34"/>
      <c r="P67" s="24"/>
      <c r="R67" s="36"/>
      <c r="S67" s="36"/>
      <c r="V67" s="36"/>
      <c r="W67" s="34"/>
      <c r="Y67" s="24"/>
      <c r="AM67" s="112"/>
      <c r="AN67" s="112"/>
      <c r="AO67" s="24"/>
      <c r="AZ67" s="36"/>
      <c r="BA67" s="36"/>
      <c r="BB67" s="36"/>
      <c r="BC67" s="36"/>
      <c r="BK67" s="36"/>
    </row>
    <row r="68" spans="1:110" s="82" customFormat="1" ht="18">
      <c r="A68" s="98"/>
      <c r="B68" s="97"/>
      <c r="C68" s="97"/>
      <c r="D68" s="97"/>
      <c r="E68" s="97"/>
      <c r="F68" s="97"/>
      <c r="G68" s="97"/>
      <c r="H68" s="97"/>
      <c r="I68" s="97"/>
      <c r="J68" s="97"/>
      <c r="K68" s="24"/>
      <c r="L68" s="97"/>
      <c r="M68" s="97"/>
      <c r="N68" s="97"/>
      <c r="O68" s="97"/>
      <c r="P68" s="24"/>
      <c r="Q68" s="97"/>
      <c r="R68" s="97"/>
      <c r="S68" s="97"/>
      <c r="T68" s="97"/>
      <c r="U68" s="97"/>
      <c r="V68" s="97"/>
      <c r="W68" s="97"/>
      <c r="X68" s="97"/>
      <c r="Y68" s="24"/>
      <c r="Z68" s="146" t="s">
        <v>110</v>
      </c>
      <c r="AA68" s="39"/>
      <c r="AB68" s="40"/>
      <c r="AC68" s="40"/>
      <c r="AD68" s="39"/>
      <c r="AE68" s="39"/>
      <c r="AF68" s="40"/>
      <c r="AG68" s="40"/>
      <c r="AH68" s="40"/>
      <c r="AI68" s="39"/>
      <c r="AJ68" s="39"/>
      <c r="AK68" s="39"/>
      <c r="AL68" s="38"/>
      <c r="AM68" s="41"/>
      <c r="AN68" s="41"/>
      <c r="AO68" s="24"/>
      <c r="AP68" s="97"/>
      <c r="AQ68" s="97"/>
      <c r="AR68" s="97"/>
      <c r="AS68" s="97"/>
      <c r="AT68" s="106" t="s">
        <v>136</v>
      </c>
      <c r="AU68" s="97"/>
      <c r="AV68" s="147" t="s">
        <v>111</v>
      </c>
      <c r="AW68" s="43"/>
      <c r="AX68" s="44"/>
      <c r="AY68" s="45"/>
      <c r="AZ68" s="44"/>
      <c r="BA68" s="45"/>
      <c r="BB68" s="45"/>
      <c r="BC68" s="45"/>
      <c r="BD68" s="45"/>
      <c r="BE68" s="45"/>
      <c r="BF68" s="45"/>
      <c r="BG68" s="45"/>
      <c r="BH68" s="45"/>
      <c r="BI68" s="45"/>
      <c r="BJ68" s="46"/>
      <c r="BK68" s="47"/>
      <c r="BL68" s="97"/>
      <c r="BM68" s="48" t="s">
        <v>112</v>
      </c>
      <c r="BN68" s="49"/>
      <c r="BO68" s="49"/>
      <c r="BP68" s="50"/>
      <c r="BQ68" s="50"/>
      <c r="BR68" s="50"/>
      <c r="BS68" s="50"/>
      <c r="BT68" s="51"/>
      <c r="BU68" s="50"/>
      <c r="BV68" s="50"/>
      <c r="BW68" s="50"/>
      <c r="BX68" s="50"/>
      <c r="BY68" s="50"/>
      <c r="BZ68" s="50"/>
      <c r="CA68" s="50"/>
      <c r="CB68" s="97"/>
      <c r="CC68" s="97"/>
      <c r="CD68" s="97"/>
      <c r="CE68" s="37"/>
      <c r="CF68" s="56"/>
      <c r="CG68" s="37"/>
      <c r="CH68" s="56"/>
      <c r="CI68" s="56"/>
      <c r="CJ68" s="56"/>
      <c r="CK68" s="34"/>
      <c r="CL68" s="34"/>
      <c r="CQ68" s="96"/>
      <c r="CR68" s="96"/>
      <c r="CS68" s="96"/>
      <c r="DD68" s="59"/>
      <c r="DF68" s="59"/>
    </row>
    <row r="69" spans="1:110" ht="15" customHeight="1">
      <c r="A69" s="84"/>
      <c r="C69" s="36"/>
      <c r="D69" s="36"/>
      <c r="F69" s="36"/>
      <c r="K69" s="24"/>
      <c r="M69" s="34"/>
      <c r="N69" s="34"/>
      <c r="O69" s="34"/>
      <c r="P69" s="24"/>
      <c r="R69" s="36"/>
      <c r="S69" s="36"/>
      <c r="V69" s="36"/>
      <c r="W69" s="34"/>
      <c r="Y69" s="24"/>
      <c r="AM69" s="112"/>
      <c r="AN69" s="112"/>
      <c r="AO69" s="24"/>
      <c r="AZ69" s="36"/>
      <c r="BA69" s="36"/>
      <c r="BB69" s="36"/>
      <c r="BC69" s="36"/>
      <c r="BK69" s="36"/>
    </row>
    <row r="70" spans="1:110">
      <c r="A70" s="34" t="s">
        <v>149</v>
      </c>
      <c r="B70" s="34" t="s">
        <v>163</v>
      </c>
      <c r="C70" s="36" t="s">
        <v>125</v>
      </c>
      <c r="D70" s="36" t="s">
        <v>133</v>
      </c>
      <c r="E70" s="34" t="s">
        <v>154</v>
      </c>
      <c r="F70" s="36" t="s">
        <v>142</v>
      </c>
      <c r="I70" s="99">
        <v>1</v>
      </c>
      <c r="J70" s="113">
        <v>1</v>
      </c>
      <c r="K70" s="24"/>
      <c r="M70" s="34"/>
      <c r="N70" s="34"/>
      <c r="O70" s="34"/>
      <c r="P70" s="24"/>
      <c r="Q70" s="109" t="s">
        <v>124</v>
      </c>
      <c r="R70" s="123">
        <v>43837.780555555597</v>
      </c>
      <c r="S70" s="36" t="s">
        <v>143</v>
      </c>
      <c r="V70" s="36">
        <v>5</v>
      </c>
      <c r="W70" s="58"/>
      <c r="X70" s="110" t="s">
        <v>123</v>
      </c>
      <c r="Y70" s="24"/>
      <c r="Z70" s="37">
        <v>65.32706445740817</v>
      </c>
      <c r="AA70" s="37">
        <v>1.0616934547273278</v>
      </c>
      <c r="AB70" s="37">
        <v>15.436872151369432</v>
      </c>
      <c r="AC70" s="37">
        <v>4.846400874324595</v>
      </c>
      <c r="AD70" s="56">
        <v>5.9819523052161552E-2</v>
      </c>
      <c r="AE70" s="37">
        <v>1.5951231087949027</v>
      </c>
      <c r="AF70" s="37">
        <v>4.1260535514353709</v>
      </c>
      <c r="AG70" s="37">
        <v>4.4737099878544448</v>
      </c>
      <c r="AH70" s="37">
        <v>2.7313525246285142</v>
      </c>
      <c r="AI70" s="56">
        <v>0.25372448562056993</v>
      </c>
      <c r="AJ70" s="56">
        <v>5.0607393180212276E-2</v>
      </c>
      <c r="AK70" s="56">
        <v>4.8997661248931311E-2</v>
      </c>
      <c r="AL70" s="37">
        <v>97.929776191198442</v>
      </c>
      <c r="AM70" s="42">
        <v>1.4684600000000001</v>
      </c>
      <c r="AN70" s="42"/>
      <c r="AO70" s="24"/>
      <c r="AQ70" s="37">
        <v>65.32706445740817</v>
      </c>
      <c r="AR70" s="37">
        <v>4.846400874324595</v>
      </c>
      <c r="AV70" s="36">
        <v>206</v>
      </c>
      <c r="AW70" s="90" t="s">
        <v>150</v>
      </c>
      <c r="AX70" s="37">
        <v>63.97464801541976</v>
      </c>
      <c r="AY70" s="37">
        <v>1.0397140240510747</v>
      </c>
      <c r="AZ70" s="37">
        <v>15.117294348757525</v>
      </c>
      <c r="BA70" s="37">
        <v>4.7460695295543607</v>
      </c>
      <c r="BB70" s="56">
        <v>5.8581125043624165E-2</v>
      </c>
      <c r="BC70" s="37">
        <v>1.5621004904169349</v>
      </c>
      <c r="BD70" s="37">
        <v>4.0406350084496534</v>
      </c>
      <c r="BE70" s="37">
        <v>4.3810941785491488</v>
      </c>
      <c r="BF70" s="37">
        <v>2.6748074143613523</v>
      </c>
      <c r="BG70" s="56">
        <v>0.24847182091049361</v>
      </c>
      <c r="BH70" s="56">
        <v>4.9559706877581711E-2</v>
      </c>
      <c r="BI70" s="56">
        <v>4.79833E-2</v>
      </c>
      <c r="BJ70" s="37">
        <v>97.929776191198442</v>
      </c>
      <c r="BK70" s="37">
        <v>2.0702238088015577</v>
      </c>
      <c r="BL70" s="36"/>
      <c r="BM70" s="36"/>
      <c r="BN70" s="36"/>
    </row>
    <row r="71" spans="1:110">
      <c r="A71" s="34" t="s">
        <v>149</v>
      </c>
      <c r="B71" s="34" t="s">
        <v>163</v>
      </c>
      <c r="C71" s="36" t="s">
        <v>125</v>
      </c>
      <c r="D71" s="36" t="s">
        <v>133</v>
      </c>
      <c r="E71" s="34" t="s">
        <v>154</v>
      </c>
      <c r="F71" s="36" t="s">
        <v>142</v>
      </c>
      <c r="I71" s="99">
        <v>2</v>
      </c>
      <c r="J71" s="113">
        <v>1</v>
      </c>
      <c r="K71" s="24"/>
      <c r="M71" s="34"/>
      <c r="N71" s="34"/>
      <c r="O71" s="34"/>
      <c r="P71" s="24"/>
      <c r="Q71" s="109" t="s">
        <v>124</v>
      </c>
      <c r="R71" s="123">
        <v>43837.783009259299</v>
      </c>
      <c r="S71" s="36" t="s">
        <v>143</v>
      </c>
      <c r="V71" s="36">
        <v>5</v>
      </c>
      <c r="W71" s="58"/>
      <c r="X71" s="110" t="s">
        <v>123</v>
      </c>
      <c r="Y71" s="24"/>
      <c r="Z71" s="37">
        <v>66.932570605258633</v>
      </c>
      <c r="AA71" s="37">
        <v>1.2019369647874296</v>
      </c>
      <c r="AB71" s="37">
        <v>14.42023864916179</v>
      </c>
      <c r="AC71" s="37">
        <v>4.9353485196381159</v>
      </c>
      <c r="AD71" s="56">
        <v>4.7350450585737815E-2</v>
      </c>
      <c r="AE71" s="37">
        <v>1.3801190105852774</v>
      </c>
      <c r="AF71" s="37">
        <v>3.385113798104296</v>
      </c>
      <c r="AG71" s="37">
        <v>4.2393230565728368</v>
      </c>
      <c r="AH71" s="37">
        <v>3.0458018402209359</v>
      </c>
      <c r="AI71" s="56">
        <v>0.2781756454587711</v>
      </c>
      <c r="AJ71" s="56">
        <v>2.8518786209479764E-2</v>
      </c>
      <c r="AK71" s="56">
        <v>0.11193772077629442</v>
      </c>
      <c r="AL71" s="37">
        <v>99.426984244590543</v>
      </c>
      <c r="AM71" s="42">
        <v>33.5137</v>
      </c>
      <c r="AN71" s="42"/>
      <c r="AO71" s="24"/>
      <c r="AQ71" s="37">
        <v>66.932570605258633</v>
      </c>
      <c r="AR71" s="37">
        <v>4.9353485196381159</v>
      </c>
      <c r="AV71" s="36">
        <v>207</v>
      </c>
      <c r="AW71" s="90" t="s">
        <v>150</v>
      </c>
      <c r="AX71" s="37">
        <v>66.549036430189943</v>
      </c>
      <c r="AY71" s="37">
        <v>1.1950496766091074</v>
      </c>
      <c r="AZ71" s="37">
        <v>14.337608409734449</v>
      </c>
      <c r="BA71" s="37">
        <v>4.9070681950362216</v>
      </c>
      <c r="BB71" s="56">
        <v>4.7079125043624166E-2</v>
      </c>
      <c r="BC71" s="37">
        <v>1.3722107112112227</v>
      </c>
      <c r="BD71" s="37">
        <v>3.3657165627026187</v>
      </c>
      <c r="BE71" s="37">
        <v>4.2150310675359686</v>
      </c>
      <c r="BF71" s="37">
        <v>3.0283489157979187</v>
      </c>
      <c r="BG71" s="56">
        <v>0.27658165518258038</v>
      </c>
      <c r="BH71" s="56">
        <v>2.8355369071247902E-2</v>
      </c>
      <c r="BI71" s="56">
        <v>0.1112963</v>
      </c>
      <c r="BJ71" s="37">
        <v>99.426984244590543</v>
      </c>
      <c r="BK71" s="37">
        <v>0.57301575540945748</v>
      </c>
      <c r="BL71" s="36"/>
      <c r="BM71" s="36"/>
      <c r="BN71" s="36"/>
    </row>
    <row r="72" spans="1:110">
      <c r="A72" s="34" t="s">
        <v>149</v>
      </c>
      <c r="B72" s="34" t="s">
        <v>163</v>
      </c>
      <c r="C72" s="36" t="s">
        <v>125</v>
      </c>
      <c r="D72" s="36" t="s">
        <v>133</v>
      </c>
      <c r="E72" s="34" t="s">
        <v>154</v>
      </c>
      <c r="F72" s="36" t="s">
        <v>142</v>
      </c>
      <c r="I72" s="99">
        <v>3</v>
      </c>
      <c r="J72" s="113">
        <v>1</v>
      </c>
      <c r="K72" s="24"/>
      <c r="M72" s="34"/>
      <c r="N72" s="34"/>
      <c r="O72" s="34"/>
      <c r="P72" s="24"/>
      <c r="Q72" s="109" t="s">
        <v>124</v>
      </c>
      <c r="R72" s="123">
        <v>43837.785462963002</v>
      </c>
      <c r="S72" s="36" t="s">
        <v>143</v>
      </c>
      <c r="V72" s="36">
        <v>5</v>
      </c>
      <c r="W72" s="58"/>
      <c r="X72" s="110" t="s">
        <v>123</v>
      </c>
      <c r="Y72" s="24"/>
      <c r="Z72" s="37">
        <v>66.227332475343601</v>
      </c>
      <c r="AA72" s="37">
        <v>1.2484641889453685</v>
      </c>
      <c r="AB72" s="37">
        <v>14.193658077904686</v>
      </c>
      <c r="AC72" s="37">
        <v>5.3994066740169755</v>
      </c>
      <c r="AD72" s="56">
        <v>8.8899902556810961E-2</v>
      </c>
      <c r="AE72" s="37">
        <v>1.4263427610277788</v>
      </c>
      <c r="AF72" s="37">
        <v>3.4155550229627081</v>
      </c>
      <c r="AG72" s="37">
        <v>4.5461645086710476</v>
      </c>
      <c r="AH72" s="37">
        <v>2.9823639163466993</v>
      </c>
      <c r="AI72" s="56">
        <v>0.30975557668292736</v>
      </c>
      <c r="AJ72" s="56">
        <v>5.4371037753066592E-2</v>
      </c>
      <c r="AK72" s="56">
        <v>0.11995426922640037</v>
      </c>
      <c r="AL72" s="37">
        <v>99.207223525654143</v>
      </c>
      <c r="AM72" s="42">
        <v>21.1266</v>
      </c>
      <c r="AN72" s="42"/>
      <c r="AO72" s="24"/>
      <c r="AQ72" s="37">
        <v>66.227332475343601</v>
      </c>
      <c r="AR72" s="37">
        <v>5.3994066740169755</v>
      </c>
      <c r="AV72" s="36">
        <v>208</v>
      </c>
      <c r="AW72" s="90" t="s">
        <v>150</v>
      </c>
      <c r="AX72" s="37">
        <v>65.702297763892261</v>
      </c>
      <c r="AY72" s="37">
        <v>1.2385666585647768</v>
      </c>
      <c r="AZ72" s="37">
        <v>14.081134095813967</v>
      </c>
      <c r="BA72" s="37">
        <v>5.3566014481511086</v>
      </c>
      <c r="BB72" s="56">
        <v>8.8195125043624173E-2</v>
      </c>
      <c r="BC72" s="37">
        <v>1.4150350511748153</v>
      </c>
      <c r="BD72" s="37">
        <v>3.3884773062723217</v>
      </c>
      <c r="BE72" s="37">
        <v>4.5101235859612423</v>
      </c>
      <c r="BF72" s="37">
        <v>2.9587204368385227</v>
      </c>
      <c r="BG72" s="56">
        <v>0.30729990734301077</v>
      </c>
      <c r="BH72" s="56">
        <v>5.3939996956902575E-2</v>
      </c>
      <c r="BI72" s="56">
        <v>0.11900329999999999</v>
      </c>
      <c r="BJ72" s="37">
        <v>99.207223525654143</v>
      </c>
      <c r="BK72" s="37">
        <v>0.79277647434585674</v>
      </c>
      <c r="BL72" s="36"/>
      <c r="BM72" s="36"/>
      <c r="BN72" s="36"/>
    </row>
    <row r="73" spans="1:110">
      <c r="A73" s="34" t="s">
        <v>149</v>
      </c>
      <c r="B73" s="34" t="s">
        <v>163</v>
      </c>
      <c r="C73" s="36" t="s">
        <v>125</v>
      </c>
      <c r="D73" s="36" t="s">
        <v>133</v>
      </c>
      <c r="E73" s="34" t="s">
        <v>154</v>
      </c>
      <c r="F73" s="36" t="s">
        <v>142</v>
      </c>
      <c r="I73" s="99">
        <v>3</v>
      </c>
      <c r="J73" s="113">
        <v>1</v>
      </c>
      <c r="K73" s="24"/>
      <c r="M73" s="34"/>
      <c r="N73" s="34"/>
      <c r="O73" s="34"/>
      <c r="P73" s="24"/>
      <c r="Q73" s="109" t="s">
        <v>124</v>
      </c>
      <c r="R73" s="123">
        <v>43837.787916666697</v>
      </c>
      <c r="S73" s="36" t="s">
        <v>143</v>
      </c>
      <c r="V73" s="36">
        <v>5</v>
      </c>
      <c r="W73" s="58"/>
      <c r="X73" s="110" t="s">
        <v>123</v>
      </c>
      <c r="Y73" s="24"/>
      <c r="Z73" s="37">
        <v>66.684200071645122</v>
      </c>
      <c r="AA73" s="37">
        <v>1.2222116878467753</v>
      </c>
      <c r="AB73" s="37">
        <v>14.438247162039108</v>
      </c>
      <c r="AC73" s="37">
        <v>5.1547301474712546</v>
      </c>
      <c r="AD73" s="56">
        <v>0.10062228463942273</v>
      </c>
      <c r="AE73" s="37">
        <v>1.4248623280380877</v>
      </c>
      <c r="AF73" s="37">
        <v>3.4030577623544098</v>
      </c>
      <c r="AG73" s="37">
        <v>4.1046188451935777</v>
      </c>
      <c r="AH73" s="37">
        <v>3.0284110077697042</v>
      </c>
      <c r="AI73" s="56">
        <v>0.30906343748663084</v>
      </c>
      <c r="AJ73" s="56">
        <v>6.0871646760032871E-2</v>
      </c>
      <c r="AK73" s="56">
        <v>8.2838843210376004E-2</v>
      </c>
      <c r="AL73" s="37">
        <v>100.22146227846046</v>
      </c>
      <c r="AM73" s="42">
        <v>21.7501</v>
      </c>
      <c r="AN73" s="42"/>
      <c r="AO73" s="24"/>
      <c r="AQ73" s="37">
        <v>66.684200071645122</v>
      </c>
      <c r="AR73" s="37">
        <v>5.1547301474712546</v>
      </c>
      <c r="AV73" s="36">
        <v>209</v>
      </c>
      <c r="AW73" s="90" t="s">
        <v>150</v>
      </c>
      <c r="AX73" s="37">
        <v>66.83188042049693</v>
      </c>
      <c r="AY73" s="37">
        <v>1.2249184256982908</v>
      </c>
      <c r="AZ73" s="37">
        <v>14.470222433173912</v>
      </c>
      <c r="BA73" s="37">
        <v>5.1661459303043324</v>
      </c>
      <c r="BB73" s="56">
        <v>0.10084512504362417</v>
      </c>
      <c r="BC73" s="37">
        <v>1.4280178606146856</v>
      </c>
      <c r="BD73" s="37">
        <v>3.4105942516122458</v>
      </c>
      <c r="BE73" s="37">
        <v>4.1137090276102608</v>
      </c>
      <c r="BF73" s="37">
        <v>3.0351177957886586</v>
      </c>
      <c r="BG73" s="56">
        <v>0.30974789641717693</v>
      </c>
      <c r="BH73" s="56">
        <v>6.1006454495884044E-2</v>
      </c>
      <c r="BI73" s="56">
        <v>8.3022299999999993E-2</v>
      </c>
      <c r="BJ73" s="37">
        <v>100.22146227846046</v>
      </c>
      <c r="BK73" s="37">
        <v>-0.22146227846046429</v>
      </c>
      <c r="BL73" s="36"/>
      <c r="BM73" s="36"/>
      <c r="BN73" s="36"/>
    </row>
    <row r="74" spans="1:110">
      <c r="A74" s="34" t="s">
        <v>149</v>
      </c>
      <c r="B74" s="34" t="s">
        <v>163</v>
      </c>
      <c r="C74" s="36" t="s">
        <v>125</v>
      </c>
      <c r="D74" s="36" t="s">
        <v>133</v>
      </c>
      <c r="E74" s="34" t="s">
        <v>154</v>
      </c>
      <c r="F74" s="36" t="s">
        <v>142</v>
      </c>
      <c r="I74" s="99">
        <v>5</v>
      </c>
      <c r="J74" s="113">
        <v>1</v>
      </c>
      <c r="K74" s="24"/>
      <c r="M74" s="34"/>
      <c r="N74" s="34"/>
      <c r="O74" s="34"/>
      <c r="P74" s="24"/>
      <c r="Q74" s="109" t="s">
        <v>124</v>
      </c>
      <c r="R74" s="123">
        <v>43837.792835648201</v>
      </c>
      <c r="S74" s="36" t="s">
        <v>143</v>
      </c>
      <c r="V74" s="36">
        <v>5</v>
      </c>
      <c r="W74" s="58"/>
      <c r="X74" s="110" t="s">
        <v>123</v>
      </c>
      <c r="Y74" s="24"/>
      <c r="Z74" s="37">
        <v>66.322243173015934</v>
      </c>
      <c r="AA74" s="37">
        <v>1.2215162008723492</v>
      </c>
      <c r="AB74" s="37">
        <v>14.094525013489232</v>
      </c>
      <c r="AC74" s="37">
        <v>5.3273962376730779</v>
      </c>
      <c r="AD74" s="56">
        <v>8.3495538379136883E-2</v>
      </c>
      <c r="AE74" s="37">
        <v>1.4845157148486161</v>
      </c>
      <c r="AF74" s="37">
        <v>3.5506174251592921</v>
      </c>
      <c r="AG74" s="37">
        <v>4.4483251300310807</v>
      </c>
      <c r="AH74" s="37">
        <v>3.0144883672384446</v>
      </c>
      <c r="AI74" s="56">
        <v>0.30088540514922907</v>
      </c>
      <c r="AJ74" s="56">
        <v>6.4921886034808252E-2</v>
      </c>
      <c r="AK74" s="56">
        <v>0.10171903827302398</v>
      </c>
      <c r="AL74" s="37">
        <v>98.291629273607853</v>
      </c>
      <c r="AM74" s="42">
        <v>15.388500000000001</v>
      </c>
      <c r="AN74" s="42"/>
      <c r="AO74" s="24"/>
      <c r="AQ74" s="37">
        <v>66.322243173015934</v>
      </c>
      <c r="AR74" s="37">
        <v>5.3273962376730779</v>
      </c>
      <c r="AV74" s="36">
        <v>211</v>
      </c>
      <c r="AW74" s="90" t="s">
        <v>150</v>
      </c>
      <c r="AX74" s="37">
        <v>65.189213385561516</v>
      </c>
      <c r="AY74" s="37">
        <v>1.2006481756785086</v>
      </c>
      <c r="AZ74" s="37">
        <v>13.853738274134763</v>
      </c>
      <c r="BA74" s="37">
        <v>5.2363845598697543</v>
      </c>
      <c r="BB74" s="56">
        <v>8.206912504362418E-2</v>
      </c>
      <c r="BC74" s="37">
        <v>1.4591546829474513</v>
      </c>
      <c r="BD74" s="37">
        <v>3.4899597164616925</v>
      </c>
      <c r="BE74" s="37">
        <v>4.372331245694884</v>
      </c>
      <c r="BF74" s="37">
        <v>2.9629897304220467</v>
      </c>
      <c r="BG74" s="56">
        <v>0.29574516696767322</v>
      </c>
      <c r="BH74" s="56">
        <v>6.3812779538767919E-2</v>
      </c>
      <c r="BI74" s="56">
        <v>9.9981299999999995E-2</v>
      </c>
      <c r="BJ74" s="37">
        <v>98.291629273607853</v>
      </c>
      <c r="BK74" s="37">
        <v>1.7083707263921468</v>
      </c>
      <c r="BL74" s="36"/>
      <c r="BM74" s="36"/>
      <c r="BN74" s="36"/>
    </row>
    <row r="75" spans="1:110">
      <c r="A75" s="34" t="s">
        <v>149</v>
      </c>
      <c r="B75" s="34" t="s">
        <v>163</v>
      </c>
      <c r="C75" s="36" t="s">
        <v>125</v>
      </c>
      <c r="D75" s="36" t="s">
        <v>133</v>
      </c>
      <c r="E75" s="34" t="s">
        <v>154</v>
      </c>
      <c r="F75" s="36" t="s">
        <v>142</v>
      </c>
      <c r="I75" s="99">
        <v>5</v>
      </c>
      <c r="J75" s="113">
        <v>1</v>
      </c>
      <c r="K75" s="24"/>
      <c r="M75" s="34"/>
      <c r="N75" s="34"/>
      <c r="O75" s="34"/>
      <c r="P75" s="24"/>
      <c r="Q75" s="109" t="s">
        <v>124</v>
      </c>
      <c r="R75" s="123">
        <v>43837.7953009259</v>
      </c>
      <c r="S75" s="36" t="s">
        <v>143</v>
      </c>
      <c r="V75" s="36">
        <v>5</v>
      </c>
      <c r="W75" s="58"/>
      <c r="X75" s="110" t="s">
        <v>123</v>
      </c>
      <c r="Y75" s="24"/>
      <c r="Z75" s="37">
        <v>66.413987834920874</v>
      </c>
      <c r="AA75" s="37">
        <v>1.2440694290414589</v>
      </c>
      <c r="AB75" s="37">
        <v>14.04811291258749</v>
      </c>
      <c r="AC75" s="37">
        <v>5.3190079463323992</v>
      </c>
      <c r="AD75" s="56">
        <v>9.2849548337858176E-2</v>
      </c>
      <c r="AE75" s="37">
        <v>1.4499381652346919</v>
      </c>
      <c r="AF75" s="37">
        <v>3.5175224455172058</v>
      </c>
      <c r="AG75" s="37">
        <v>4.5064140124385217</v>
      </c>
      <c r="AH75" s="37">
        <v>2.9483136011665292</v>
      </c>
      <c r="AI75" s="56">
        <v>0.29593957368862212</v>
      </c>
      <c r="AJ75" s="56">
        <v>6.7923213468973953E-2</v>
      </c>
      <c r="AK75" s="56">
        <v>0.11124767415442358</v>
      </c>
      <c r="AL75" s="37">
        <v>98.641433031376778</v>
      </c>
      <c r="AM75" s="42">
        <v>14.1652</v>
      </c>
      <c r="AN75" s="42"/>
      <c r="AO75" s="24"/>
      <c r="AQ75" s="37">
        <v>66.413987834920874</v>
      </c>
      <c r="AR75" s="37">
        <v>5.3190079463323992</v>
      </c>
      <c r="AV75" s="36">
        <v>212</v>
      </c>
      <c r="AW75" s="90" t="s">
        <v>150</v>
      </c>
      <c r="AX75" s="37">
        <v>65.511709333650188</v>
      </c>
      <c r="AY75" s="37">
        <v>1.2271679127117621</v>
      </c>
      <c r="AZ75" s="37">
        <v>13.857259890842183</v>
      </c>
      <c r="BA75" s="37">
        <v>5.2467456613150825</v>
      </c>
      <c r="BB75" s="56">
        <v>9.158812504362418E-2</v>
      </c>
      <c r="BC75" s="37">
        <v>1.4302397842563517</v>
      </c>
      <c r="BD75" s="37">
        <v>3.4697345474585015</v>
      </c>
      <c r="BE75" s="37">
        <v>4.445191360196123</v>
      </c>
      <c r="BF75" s="37">
        <v>2.9082587864496547</v>
      </c>
      <c r="BG75" s="56">
        <v>0.29191903639340411</v>
      </c>
      <c r="BH75" s="56">
        <v>6.7000431126757035E-2</v>
      </c>
      <c r="BI75" s="56">
        <v>0.10973629999999999</v>
      </c>
      <c r="BJ75" s="37">
        <v>98.641433031376778</v>
      </c>
      <c r="BK75" s="37">
        <v>1.3585669686232222</v>
      </c>
      <c r="BL75" s="36"/>
      <c r="BM75" s="36"/>
      <c r="BN75" s="36"/>
    </row>
    <row r="76" spans="1:110">
      <c r="A76" s="34" t="s">
        <v>149</v>
      </c>
      <c r="B76" s="34" t="s">
        <v>163</v>
      </c>
      <c r="C76" s="36" t="s">
        <v>125</v>
      </c>
      <c r="D76" s="36" t="s">
        <v>133</v>
      </c>
      <c r="E76" s="34" t="s">
        <v>154</v>
      </c>
      <c r="F76" s="36" t="s">
        <v>142</v>
      </c>
      <c r="I76" s="99">
        <v>6</v>
      </c>
      <c r="J76" s="113">
        <v>1</v>
      </c>
      <c r="K76" s="24"/>
      <c r="M76" s="34"/>
      <c r="N76" s="34"/>
      <c r="O76" s="34"/>
      <c r="P76" s="24"/>
      <c r="Q76" s="109" t="s">
        <v>124</v>
      </c>
      <c r="R76" s="123">
        <v>43837.797754629602</v>
      </c>
      <c r="S76" s="36" t="s">
        <v>143</v>
      </c>
      <c r="V76" s="36">
        <v>5</v>
      </c>
      <c r="W76" s="58"/>
      <c r="X76" s="110" t="s">
        <v>123</v>
      </c>
      <c r="Y76" s="24"/>
      <c r="Z76" s="37">
        <v>65.633030092878627</v>
      </c>
      <c r="AA76" s="37">
        <v>1.1037382119955732</v>
      </c>
      <c r="AB76" s="37">
        <v>14.801358641128138</v>
      </c>
      <c r="AC76" s="37">
        <v>5.2118549441780422</v>
      </c>
      <c r="AD76" s="56">
        <v>7.3736638213486985E-2</v>
      </c>
      <c r="AE76" s="37">
        <v>1.7586793199641113</v>
      </c>
      <c r="AF76" s="37">
        <v>4.4039768716306114</v>
      </c>
      <c r="AG76" s="37">
        <v>4.2071193158198419</v>
      </c>
      <c r="AH76" s="37">
        <v>2.3990460607110036</v>
      </c>
      <c r="AI76" s="56">
        <v>0.28226745882597448</v>
      </c>
      <c r="AJ76" s="56">
        <v>6.0578829685657316E-2</v>
      </c>
      <c r="AK76" s="56">
        <v>7.828276747608709E-2</v>
      </c>
      <c r="AL76" s="37">
        <v>98.373246734696636</v>
      </c>
      <c r="AM76" s="42">
        <v>7.6214399999999998</v>
      </c>
      <c r="AN76" s="42"/>
      <c r="AO76" s="24"/>
      <c r="AQ76" s="37">
        <v>65.633030092878627</v>
      </c>
      <c r="AR76" s="37">
        <v>5.2118549441780422</v>
      </c>
      <c r="AV76" s="36">
        <v>213</v>
      </c>
      <c r="AW76" s="90" t="s">
        <v>150</v>
      </c>
      <c r="AX76" s="37">
        <v>64.565342632725191</v>
      </c>
      <c r="AY76" s="37">
        <v>1.0857831145915342</v>
      </c>
      <c r="AZ76" s="37">
        <v>14.560577056124323</v>
      </c>
      <c r="BA76" s="37">
        <v>5.1270709236907512</v>
      </c>
      <c r="BB76" s="56">
        <v>7.2537125043624168E-2</v>
      </c>
      <c r="BC76" s="37">
        <v>1.7300699467003802</v>
      </c>
      <c r="BD76" s="37">
        <v>4.332335034068155</v>
      </c>
      <c r="BE76" s="37">
        <v>4.1386798649745344</v>
      </c>
      <c r="BF76" s="37">
        <v>2.3600195005822555</v>
      </c>
      <c r="BG76" s="56">
        <v>0.27767566372263414</v>
      </c>
      <c r="BH76" s="56">
        <v>5.9593361595663322E-2</v>
      </c>
      <c r="BI76" s="56">
        <v>7.7009300000000003E-2</v>
      </c>
      <c r="BJ76" s="37">
        <v>98.373246734696636</v>
      </c>
      <c r="BK76" s="37">
        <v>1.6267532653033641</v>
      </c>
      <c r="BL76" s="36"/>
      <c r="BM76" s="36"/>
      <c r="BN76" s="36"/>
    </row>
    <row r="77" spans="1:110">
      <c r="A77" s="34" t="s">
        <v>149</v>
      </c>
      <c r="B77" s="34" t="s">
        <v>163</v>
      </c>
      <c r="C77" s="36" t="s">
        <v>125</v>
      </c>
      <c r="D77" s="36" t="s">
        <v>133</v>
      </c>
      <c r="E77" s="34" t="s">
        <v>154</v>
      </c>
      <c r="F77" s="36" t="s">
        <v>142</v>
      </c>
      <c r="I77" s="99">
        <v>6</v>
      </c>
      <c r="J77" s="113">
        <v>1</v>
      </c>
      <c r="K77" s="24"/>
      <c r="M77" s="34"/>
      <c r="N77" s="34"/>
      <c r="O77" s="34"/>
      <c r="P77" s="24"/>
      <c r="Q77" s="109" t="s">
        <v>124</v>
      </c>
      <c r="R77" s="123">
        <v>43837.800208333298</v>
      </c>
      <c r="S77" s="36" t="s">
        <v>143</v>
      </c>
      <c r="V77" s="36">
        <v>5</v>
      </c>
      <c r="W77" s="58"/>
      <c r="X77" s="110" t="s">
        <v>123</v>
      </c>
      <c r="Y77" s="24"/>
      <c r="Z77" s="37">
        <v>65.230202515072449</v>
      </c>
      <c r="AA77" s="37">
        <v>1.0669890595279778</v>
      </c>
      <c r="AB77" s="37">
        <v>15.309294257023929</v>
      </c>
      <c r="AC77" s="37">
        <v>5.1725462034549201</v>
      </c>
      <c r="AD77" s="56">
        <v>0.1125810196659949</v>
      </c>
      <c r="AE77" s="37">
        <v>1.757216160680243</v>
      </c>
      <c r="AF77" s="37">
        <v>4.3823412992592656</v>
      </c>
      <c r="AG77" s="37">
        <v>4.30483877772408</v>
      </c>
      <c r="AH77" s="37">
        <v>2.235879807378939</v>
      </c>
      <c r="AI77" s="56">
        <v>0.27542260164350763</v>
      </c>
      <c r="AJ77" s="56">
        <v>5.8871300376807961E-2</v>
      </c>
      <c r="AK77" s="56">
        <v>0.10710085968808078</v>
      </c>
      <c r="AL77" s="37">
        <v>98.515829198094025</v>
      </c>
      <c r="AM77" s="42">
        <v>-7.5499999999999998E-2</v>
      </c>
      <c r="AN77" s="42"/>
      <c r="AO77" s="24"/>
      <c r="AQ77" s="37">
        <v>65.230202515072449</v>
      </c>
      <c r="AR77" s="37">
        <v>5.1725462034549201</v>
      </c>
      <c r="AV77" s="36">
        <v>214</v>
      </c>
      <c r="AW77" s="90" t="s">
        <v>150</v>
      </c>
      <c r="AX77" s="37">
        <v>64.2620748953196</v>
      </c>
      <c r="AY77" s="37">
        <v>1.0511531194469323</v>
      </c>
      <c r="AZ77" s="37">
        <v>15.082078181683311</v>
      </c>
      <c r="BA77" s="37">
        <v>5.0957767829881462</v>
      </c>
      <c r="BB77" s="56">
        <v>0.11091012504362419</v>
      </c>
      <c r="BC77" s="37">
        <v>1.7311360714970538</v>
      </c>
      <c r="BD77" s="37">
        <v>4.3172998692557929</v>
      </c>
      <c r="BE77" s="37">
        <v>4.2409476175159728</v>
      </c>
      <c r="BF77" s="37">
        <v>2.2026955321121093</v>
      </c>
      <c r="BG77" s="56">
        <v>0.27133485980806488</v>
      </c>
      <c r="BH77" s="56">
        <v>5.7997549725913013E-2</v>
      </c>
      <c r="BI77" s="56">
        <v>0.1055113</v>
      </c>
      <c r="BJ77" s="37">
        <v>98.515829198094025</v>
      </c>
      <c r="BK77" s="37">
        <v>1.4841708019059752</v>
      </c>
      <c r="BL77" s="36"/>
      <c r="BM77" s="36"/>
      <c r="BN77" s="36"/>
    </row>
    <row r="78" spans="1:110">
      <c r="A78" s="34" t="s">
        <v>149</v>
      </c>
      <c r="B78" s="34" t="s">
        <v>163</v>
      </c>
      <c r="C78" s="36" t="s">
        <v>125</v>
      </c>
      <c r="D78" s="36" t="s">
        <v>133</v>
      </c>
      <c r="E78" s="34" t="s">
        <v>154</v>
      </c>
      <c r="F78" s="36" t="s">
        <v>142</v>
      </c>
      <c r="I78" s="99">
        <v>7</v>
      </c>
      <c r="J78" s="113">
        <v>1</v>
      </c>
      <c r="K78" s="24"/>
      <c r="M78" s="34"/>
      <c r="N78" s="34"/>
      <c r="O78" s="34"/>
      <c r="P78" s="24"/>
      <c r="Q78" s="109" t="s">
        <v>124</v>
      </c>
      <c r="R78" s="123">
        <v>43837.802673611099</v>
      </c>
      <c r="S78" s="36" t="s">
        <v>143</v>
      </c>
      <c r="V78" s="36">
        <v>5</v>
      </c>
      <c r="W78" s="58"/>
      <c r="X78" s="110" t="s">
        <v>123</v>
      </c>
      <c r="Y78" s="24"/>
      <c r="Z78" s="37">
        <v>65.401982264069716</v>
      </c>
      <c r="AA78" s="37">
        <v>1.1070342767272512</v>
      </c>
      <c r="AB78" s="37">
        <v>14.952507040517565</v>
      </c>
      <c r="AC78" s="37">
        <v>5.0999387119461721</v>
      </c>
      <c r="AD78" s="56">
        <v>7.960564056755623E-2</v>
      </c>
      <c r="AE78" s="37">
        <v>1.7427981738170932</v>
      </c>
      <c r="AF78" s="37">
        <v>4.0669509255485004</v>
      </c>
      <c r="AG78" s="37">
        <v>4.452147778583373</v>
      </c>
      <c r="AH78" s="37">
        <v>2.7283669824861323</v>
      </c>
      <c r="AI78" s="56">
        <v>0.25397155415461847</v>
      </c>
      <c r="AJ78" s="56">
        <v>4.2823012874786799E-2</v>
      </c>
      <c r="AK78" s="56">
        <v>8.1536326098847298E-2</v>
      </c>
      <c r="AL78" s="37">
        <v>99.869964586436282</v>
      </c>
      <c r="AM78" s="42">
        <v>17.731000000000002</v>
      </c>
      <c r="AN78" s="42"/>
      <c r="AO78" s="24"/>
      <c r="AQ78" s="37">
        <v>65.401982264069716</v>
      </c>
      <c r="AR78" s="37">
        <v>5.0999387119461721</v>
      </c>
      <c r="AV78" s="36">
        <v>215</v>
      </c>
      <c r="AW78" s="90" t="s">
        <v>150</v>
      </c>
      <c r="AX78" s="37">
        <v>65.316936525953764</v>
      </c>
      <c r="AY78" s="37">
        <v>1.1055947401272168</v>
      </c>
      <c r="AZ78" s="37">
        <v>14.933063486149285</v>
      </c>
      <c r="BA78" s="37">
        <v>5.0933069855505968</v>
      </c>
      <c r="BB78" s="56">
        <v>7.9502125043624167E-2</v>
      </c>
      <c r="BC78" s="37">
        <v>1.7405319190041892</v>
      </c>
      <c r="BD78" s="37">
        <v>4.0616624490930304</v>
      </c>
      <c r="BE78" s="37">
        <v>4.4463584098070239</v>
      </c>
      <c r="BF78" s="37">
        <v>2.7248191391969208</v>
      </c>
      <c r="BG78" s="56">
        <v>0.25364130119383932</v>
      </c>
      <c r="BH78" s="56">
        <v>4.2767327792894626E-2</v>
      </c>
      <c r="BI78" s="56">
        <v>8.1430299999999997E-2</v>
      </c>
      <c r="BJ78" s="37">
        <v>99.869964586436282</v>
      </c>
      <c r="BK78" s="37">
        <v>0.13003541356371784</v>
      </c>
      <c r="BL78" s="36"/>
      <c r="BM78" s="36"/>
      <c r="BN78" s="36"/>
    </row>
    <row r="79" spans="1:110">
      <c r="A79" s="34" t="s">
        <v>149</v>
      </c>
      <c r="B79" s="34" t="s">
        <v>163</v>
      </c>
      <c r="C79" s="36" t="s">
        <v>125</v>
      </c>
      <c r="D79" s="36" t="s">
        <v>133</v>
      </c>
      <c r="E79" s="34" t="s">
        <v>154</v>
      </c>
      <c r="F79" s="36" t="s">
        <v>142</v>
      </c>
      <c r="I79" s="99">
        <v>8</v>
      </c>
      <c r="J79" s="113">
        <v>1</v>
      </c>
      <c r="K79" s="24"/>
      <c r="M79" s="34"/>
      <c r="N79" s="34"/>
      <c r="O79" s="34"/>
      <c r="P79" s="24"/>
      <c r="Q79" s="109" t="s">
        <v>124</v>
      </c>
      <c r="R79" s="123">
        <v>43837.805150462998</v>
      </c>
      <c r="S79" s="36" t="s">
        <v>143</v>
      </c>
      <c r="V79" s="36">
        <v>5</v>
      </c>
      <c r="W79" s="58"/>
      <c r="X79" s="110" t="s">
        <v>123</v>
      </c>
      <c r="Y79" s="24"/>
      <c r="Z79" s="37">
        <v>65.539574799983157</v>
      </c>
      <c r="AA79" s="37">
        <v>1.2666027457823756</v>
      </c>
      <c r="AB79" s="37">
        <v>14.362557127160224</v>
      </c>
      <c r="AC79" s="37">
        <v>5.5744678979007967</v>
      </c>
      <c r="AD79" s="56">
        <v>8.5884154210001021E-2</v>
      </c>
      <c r="AE79" s="37">
        <v>1.6426473845194876</v>
      </c>
      <c r="AF79" s="37">
        <v>3.7690187880007975</v>
      </c>
      <c r="AG79" s="37">
        <v>4.464811487313928</v>
      </c>
      <c r="AH79" s="37">
        <v>2.8746846791155787</v>
      </c>
      <c r="AI79" s="56">
        <v>0.31591685444550838</v>
      </c>
      <c r="AJ79" s="56">
        <v>4.6194217145357777E-2</v>
      </c>
      <c r="AK79" s="56">
        <v>6.8063238436226525E-2</v>
      </c>
      <c r="AL79" s="37">
        <v>99.303679273694001</v>
      </c>
      <c r="AM79" s="42">
        <v>14.178000000000001</v>
      </c>
      <c r="AN79" s="42"/>
      <c r="AO79" s="24"/>
      <c r="AQ79" s="37">
        <v>65.539574799983157</v>
      </c>
      <c r="AR79" s="37">
        <v>5.5744678979007967</v>
      </c>
      <c r="AV79" s="36">
        <v>216</v>
      </c>
      <c r="AW79" s="90" t="s">
        <v>150</v>
      </c>
      <c r="AX79" s="37">
        <v>65.083209156718056</v>
      </c>
      <c r="AY79" s="37">
        <v>1.2577831283435321</v>
      </c>
      <c r="AZ79" s="37">
        <v>14.262547665056269</v>
      </c>
      <c r="BA79" s="37">
        <v>5.5356517225464392</v>
      </c>
      <c r="BB79" s="56">
        <v>8.5286125043624178E-2</v>
      </c>
      <c r="BC79" s="37">
        <v>1.6312092903209552</v>
      </c>
      <c r="BD79" s="37">
        <v>3.7427743290015809</v>
      </c>
      <c r="BE79" s="37">
        <v>4.4337220795372696</v>
      </c>
      <c r="BF79" s="37">
        <v>2.8546676538789537</v>
      </c>
      <c r="BG79" s="56">
        <v>0.31371705991011034</v>
      </c>
      <c r="BH79" s="56">
        <v>4.5872557237019849E-2</v>
      </c>
      <c r="BI79" s="56">
        <v>6.7589300000000005E-2</v>
      </c>
      <c r="BJ79" s="37">
        <v>99.303679273694001</v>
      </c>
      <c r="BK79" s="37">
        <v>0.69632072630599851</v>
      </c>
      <c r="BL79" s="36"/>
      <c r="BM79" s="36"/>
      <c r="BN79" s="36"/>
    </row>
    <row r="80" spans="1:110">
      <c r="A80" s="34" t="s">
        <v>149</v>
      </c>
      <c r="B80" s="34" t="s">
        <v>163</v>
      </c>
      <c r="C80" s="36" t="s">
        <v>125</v>
      </c>
      <c r="D80" s="36" t="s">
        <v>133</v>
      </c>
      <c r="E80" s="34" t="s">
        <v>154</v>
      </c>
      <c r="F80" s="36" t="s">
        <v>142</v>
      </c>
      <c r="I80" s="99">
        <v>8</v>
      </c>
      <c r="J80" s="113">
        <v>1</v>
      </c>
      <c r="K80" s="24"/>
      <c r="M80" s="34"/>
      <c r="N80" s="34"/>
      <c r="O80" s="34"/>
      <c r="P80" s="24"/>
      <c r="Q80" s="109" t="s">
        <v>124</v>
      </c>
      <c r="R80" s="123">
        <v>43837.807592592602</v>
      </c>
      <c r="S80" s="36" t="s">
        <v>143</v>
      </c>
      <c r="V80" s="36">
        <v>5</v>
      </c>
      <c r="W80" s="58"/>
      <c r="X80" s="110" t="s">
        <v>123</v>
      </c>
      <c r="Y80" s="24"/>
      <c r="Z80" s="37">
        <v>64.935021772306442</v>
      </c>
      <c r="AA80" s="37">
        <v>1.2371356570345597</v>
      </c>
      <c r="AB80" s="37">
        <v>14.713153722889375</v>
      </c>
      <c r="AC80" s="37">
        <v>5.6542723679560591</v>
      </c>
      <c r="AD80" s="56">
        <v>8.9422801183364889E-2</v>
      </c>
      <c r="AE80" s="37">
        <v>1.7220814664477679</v>
      </c>
      <c r="AF80" s="37">
        <v>3.8615160574169369</v>
      </c>
      <c r="AG80" s="37">
        <v>4.5359675423007708</v>
      </c>
      <c r="AH80" s="37">
        <v>2.8538793858562577</v>
      </c>
      <c r="AI80" s="56">
        <v>0.30012918962395785</v>
      </c>
      <c r="AJ80" s="56">
        <v>5.0722887405572112E-2</v>
      </c>
      <c r="AK80" s="56">
        <v>5.8142383617753986E-2</v>
      </c>
      <c r="AL80" s="37">
        <v>99.748748488341349</v>
      </c>
      <c r="AM80" s="42">
        <v>22.8581</v>
      </c>
      <c r="AN80" s="42"/>
      <c r="AO80" s="24"/>
      <c r="AQ80" s="37">
        <v>64.935021772306442</v>
      </c>
      <c r="AR80" s="37">
        <v>5.6542723679560591</v>
      </c>
      <c r="AV80" s="36">
        <v>217</v>
      </c>
      <c r="AW80" s="90" t="s">
        <v>150</v>
      </c>
      <c r="AX80" s="37">
        <v>64.771871548507647</v>
      </c>
      <c r="AY80" s="37">
        <v>1.2340273349949922</v>
      </c>
      <c r="AZ80" s="37">
        <v>14.676186701747953</v>
      </c>
      <c r="BA80" s="37">
        <v>5.6400659231582724</v>
      </c>
      <c r="BB80" s="56">
        <v>8.9198125043624177E-2</v>
      </c>
      <c r="BC80" s="37">
        <v>1.7177547107313245</v>
      </c>
      <c r="BD80" s="37">
        <v>3.8518139399497349</v>
      </c>
      <c r="BE80" s="37">
        <v>4.524570855282394</v>
      </c>
      <c r="BF80" s="37">
        <v>2.8467089707583795</v>
      </c>
      <c r="BG80" s="56">
        <v>0.29937511049809878</v>
      </c>
      <c r="BH80" s="56">
        <v>5.0595445384208695E-2</v>
      </c>
      <c r="BI80" s="56">
        <v>5.7996300000000001E-2</v>
      </c>
      <c r="BJ80" s="37">
        <v>99.748748488341349</v>
      </c>
      <c r="BK80" s="37">
        <v>0.25125151165865134</v>
      </c>
      <c r="BL80" s="36"/>
      <c r="BM80" s="36"/>
      <c r="BN80" s="36"/>
    </row>
    <row r="81" spans="1:110">
      <c r="A81" s="34" t="s">
        <v>149</v>
      </c>
      <c r="B81" s="34" t="s">
        <v>163</v>
      </c>
      <c r="C81" s="36" t="s">
        <v>125</v>
      </c>
      <c r="D81" s="36" t="s">
        <v>133</v>
      </c>
      <c r="E81" s="34" t="s">
        <v>154</v>
      </c>
      <c r="F81" s="36" t="s">
        <v>142</v>
      </c>
      <c r="I81" s="99">
        <v>9</v>
      </c>
      <c r="J81" s="113">
        <v>1</v>
      </c>
      <c r="K81" s="24"/>
      <c r="M81" s="34"/>
      <c r="N81" s="34"/>
      <c r="O81" s="34"/>
      <c r="P81" s="24"/>
      <c r="Q81" s="109" t="s">
        <v>124</v>
      </c>
      <c r="R81" s="123">
        <v>43837.810081018499</v>
      </c>
      <c r="S81" s="36" t="s">
        <v>143</v>
      </c>
      <c r="V81" s="36">
        <v>5</v>
      </c>
      <c r="W81" s="58"/>
      <c r="X81" s="110" t="s">
        <v>123</v>
      </c>
      <c r="Y81" s="24"/>
      <c r="Z81" s="37">
        <v>68.149502074548479</v>
      </c>
      <c r="AA81" s="37">
        <v>1.1030358186959615</v>
      </c>
      <c r="AB81" s="37">
        <v>13.509680587267697</v>
      </c>
      <c r="AC81" s="37">
        <v>4.7081968810921015</v>
      </c>
      <c r="AD81" s="56">
        <v>5.8674915052770428E-2</v>
      </c>
      <c r="AE81" s="37">
        <v>1.3021153310061764</v>
      </c>
      <c r="AF81" s="37">
        <v>3.4132692146997492</v>
      </c>
      <c r="AG81" s="37">
        <v>4.3123201707963368</v>
      </c>
      <c r="AH81" s="37">
        <v>3.0080460975189096</v>
      </c>
      <c r="AI81" s="56">
        <v>0.27557937952036865</v>
      </c>
      <c r="AJ81" s="56">
        <v>9.2240560037573902E-2</v>
      </c>
      <c r="AK81" s="56">
        <v>8.8152351089372041E-2</v>
      </c>
      <c r="AL81" s="37">
        <v>98.309686501881984</v>
      </c>
      <c r="AM81" s="42">
        <v>17.066800000000001</v>
      </c>
      <c r="AN81" s="42"/>
      <c r="AO81" s="24"/>
      <c r="AQ81" s="37">
        <v>68.149502074548479</v>
      </c>
      <c r="AR81" s="37">
        <v>4.7081968810921015</v>
      </c>
      <c r="AV81" s="36">
        <v>218</v>
      </c>
      <c r="AW81" s="90" t="s">
        <v>150</v>
      </c>
      <c r="AX81" s="37">
        <v>66.997561842082163</v>
      </c>
      <c r="AY81" s="37">
        <v>1.084391055363467</v>
      </c>
      <c r="AZ81" s="37">
        <v>13.281324632748483</v>
      </c>
      <c r="BA81" s="37">
        <v>4.6286135936930304</v>
      </c>
      <c r="BB81" s="56">
        <v>5.7683125043624169E-2</v>
      </c>
      <c r="BC81" s="37">
        <v>1.2801054998051149</v>
      </c>
      <c r="BD81" s="37">
        <v>3.355574264436572</v>
      </c>
      <c r="BE81" s="37">
        <v>4.2394284408673002</v>
      </c>
      <c r="BF81" s="37">
        <v>2.9572006883029354</v>
      </c>
      <c r="BG81" s="56">
        <v>0.270921224070306</v>
      </c>
      <c r="BH81" s="56">
        <v>9.0681405400519138E-2</v>
      </c>
      <c r="BI81" s="56">
        <v>8.6662299999999998E-2</v>
      </c>
      <c r="BJ81" s="37">
        <v>98.309686501881984</v>
      </c>
      <c r="BK81" s="37">
        <v>1.6903134981180159</v>
      </c>
      <c r="BL81" s="36"/>
      <c r="BM81" s="36"/>
      <c r="BN81" s="36"/>
    </row>
    <row r="82" spans="1:110">
      <c r="A82" s="34" t="s">
        <v>149</v>
      </c>
      <c r="B82" s="34" t="s">
        <v>163</v>
      </c>
      <c r="C82" s="36" t="s">
        <v>125</v>
      </c>
      <c r="D82" s="36" t="s">
        <v>133</v>
      </c>
      <c r="E82" s="34" t="s">
        <v>154</v>
      </c>
      <c r="F82" s="36" t="s">
        <v>142</v>
      </c>
      <c r="I82" s="99">
        <v>9</v>
      </c>
      <c r="J82" s="113">
        <v>1</v>
      </c>
      <c r="K82" s="24"/>
      <c r="M82" s="34"/>
      <c r="N82" s="34"/>
      <c r="O82" s="34"/>
      <c r="P82" s="24"/>
      <c r="Q82" s="109" t="s">
        <v>124</v>
      </c>
      <c r="R82" s="123">
        <v>43837.812534722201</v>
      </c>
      <c r="S82" s="36" t="s">
        <v>143</v>
      </c>
      <c r="V82" s="36">
        <v>5</v>
      </c>
      <c r="W82" s="58"/>
      <c r="X82" s="110" t="s">
        <v>123</v>
      </c>
      <c r="Y82" s="24"/>
      <c r="Z82" s="37">
        <v>68.122370676063085</v>
      </c>
      <c r="AA82" s="37">
        <v>1.0964286890488264</v>
      </c>
      <c r="AB82" s="37">
        <v>13.714119985428496</v>
      </c>
      <c r="AC82" s="37">
        <v>4.5944008065402286</v>
      </c>
      <c r="AD82" s="56">
        <v>7.8121271552110114E-2</v>
      </c>
      <c r="AE82" s="37">
        <v>1.3179881955414612</v>
      </c>
      <c r="AF82" s="37">
        <v>3.3857307389587641</v>
      </c>
      <c r="AG82" s="37">
        <v>4.3435053835449189</v>
      </c>
      <c r="AH82" s="37">
        <v>2.9058162438742126</v>
      </c>
      <c r="AI82" s="56">
        <v>0.26798193501295869</v>
      </c>
      <c r="AJ82" s="56">
        <v>9.6211364515915498E-2</v>
      </c>
      <c r="AK82" s="56">
        <v>9.9034073096135669E-2</v>
      </c>
      <c r="AL82" s="37">
        <v>98.275570172219545</v>
      </c>
      <c r="AM82" s="42">
        <v>16.387799999999999</v>
      </c>
      <c r="AN82" s="42"/>
      <c r="AO82" s="24"/>
      <c r="AQ82" s="37">
        <v>68.122370676063085</v>
      </c>
      <c r="AR82" s="37">
        <v>4.5944008065402286</v>
      </c>
      <c r="AV82" s="36">
        <v>219</v>
      </c>
      <c r="AW82" s="90" t="s">
        <v>150</v>
      </c>
      <c r="AX82" s="37">
        <v>66.94764819673388</v>
      </c>
      <c r="AY82" s="37">
        <v>1.0775215456945262</v>
      </c>
      <c r="AZ82" s="37">
        <v>13.477629609782166</v>
      </c>
      <c r="BA82" s="37">
        <v>4.5151735886244628</v>
      </c>
      <c r="BB82" s="56">
        <v>7.6774125043624158E-2</v>
      </c>
      <c r="BC82" s="37">
        <v>1.2952604139709187</v>
      </c>
      <c r="BD82" s="37">
        <v>3.3273461882078279</v>
      </c>
      <c r="BE82" s="37">
        <v>4.2686046811398208</v>
      </c>
      <c r="BF82" s="37">
        <v>2.8557074818243557</v>
      </c>
      <c r="BG82" s="56">
        <v>0.26336077459253204</v>
      </c>
      <c r="BH82" s="56">
        <v>9.4552267048488473E-2</v>
      </c>
      <c r="BI82" s="56">
        <v>9.7326300000000004E-2</v>
      </c>
      <c r="BJ82" s="37">
        <v>98.275570172219545</v>
      </c>
      <c r="BK82" s="37">
        <v>1.7244298277804546</v>
      </c>
      <c r="BL82" s="36"/>
      <c r="BM82" s="36"/>
      <c r="BN82" s="36"/>
    </row>
    <row r="83" spans="1:110">
      <c r="A83" s="34" t="s">
        <v>149</v>
      </c>
      <c r="B83" s="34" t="s">
        <v>163</v>
      </c>
      <c r="C83" s="36" t="s">
        <v>125</v>
      </c>
      <c r="D83" s="36" t="s">
        <v>133</v>
      </c>
      <c r="E83" s="34" t="s">
        <v>154</v>
      </c>
      <c r="F83" s="36" t="s">
        <v>142</v>
      </c>
      <c r="I83" s="99">
        <v>11</v>
      </c>
      <c r="J83" s="113">
        <v>1</v>
      </c>
      <c r="K83" s="24"/>
      <c r="M83" s="34"/>
      <c r="N83" s="34"/>
      <c r="O83" s="34"/>
      <c r="P83" s="24"/>
      <c r="Q83" s="109" t="s">
        <v>124</v>
      </c>
      <c r="R83" s="123">
        <v>43837.822372685201</v>
      </c>
      <c r="S83" s="36" t="s">
        <v>143</v>
      </c>
      <c r="V83" s="36">
        <v>5</v>
      </c>
      <c r="W83" s="58"/>
      <c r="X83" s="110" t="s">
        <v>123</v>
      </c>
      <c r="Y83" s="24"/>
      <c r="Z83" s="37">
        <v>66.331973389139904</v>
      </c>
      <c r="AA83" s="37">
        <v>1.1861406889375961</v>
      </c>
      <c r="AB83" s="37">
        <v>14.44362103039642</v>
      </c>
      <c r="AC83" s="37">
        <v>5.1580221274090334</v>
      </c>
      <c r="AD83" s="56">
        <v>7.268707926045101E-2</v>
      </c>
      <c r="AE83" s="37">
        <v>1.3763082366326309</v>
      </c>
      <c r="AF83" s="37">
        <v>3.6880657859791914</v>
      </c>
      <c r="AG83" s="37">
        <v>4.510187943513837</v>
      </c>
      <c r="AH83" s="37">
        <v>2.7949753525099439</v>
      </c>
      <c r="AI83" s="56">
        <v>0.29551222708593622</v>
      </c>
      <c r="AJ83" s="56">
        <v>4.3354997229341614E-2</v>
      </c>
      <c r="AK83" s="56">
        <v>0.10893386752374776</v>
      </c>
      <c r="AL83" s="37">
        <v>99.107194533843455</v>
      </c>
      <c r="AM83" s="42">
        <v>16.0061</v>
      </c>
      <c r="AN83" s="42"/>
      <c r="AO83" s="24"/>
      <c r="AQ83" s="37">
        <v>66.331973389139904</v>
      </c>
      <c r="AR83" s="37">
        <v>5.1580221274090334</v>
      </c>
      <c r="AV83" s="36">
        <v>223</v>
      </c>
      <c r="AW83" s="90" t="s">
        <v>150</v>
      </c>
      <c r="AX83" s="37">
        <v>65.739757904912153</v>
      </c>
      <c r="AY83" s="37">
        <v>1.1755507600304544</v>
      </c>
      <c r="AZ83" s="37">
        <v>14.314667592326105</v>
      </c>
      <c r="BA83" s="37">
        <v>5.1119710239099616</v>
      </c>
      <c r="BB83" s="56">
        <v>7.2038125043624168E-2</v>
      </c>
      <c r="BC83" s="37">
        <v>1.364020481464812</v>
      </c>
      <c r="BD83" s="37">
        <v>3.6551385330465198</v>
      </c>
      <c r="BE83" s="37">
        <v>4.4699207390202114</v>
      </c>
      <c r="BF83" s="37">
        <v>2.7700216597850069</v>
      </c>
      <c r="BG83" s="56">
        <v>0.29287387776935203</v>
      </c>
      <c r="BH83" s="56">
        <v>4.296792144422603E-2</v>
      </c>
      <c r="BI83" s="56">
        <v>0.1079613</v>
      </c>
      <c r="BJ83" s="37">
        <v>99.107194533843455</v>
      </c>
      <c r="BK83" s="37">
        <v>0.89280546615654544</v>
      </c>
      <c r="BL83" s="36"/>
      <c r="BM83" s="36"/>
      <c r="BN83" s="36"/>
    </row>
    <row r="84" spans="1:110">
      <c r="A84" s="34" t="s">
        <v>149</v>
      </c>
      <c r="B84" s="34" t="s">
        <v>163</v>
      </c>
      <c r="C84" s="36" t="s">
        <v>125</v>
      </c>
      <c r="D84" s="36" t="s">
        <v>133</v>
      </c>
      <c r="E84" s="34" t="s">
        <v>154</v>
      </c>
      <c r="F84" s="36" t="s">
        <v>142</v>
      </c>
      <c r="I84" s="99">
        <v>14</v>
      </c>
      <c r="J84" s="113">
        <v>1</v>
      </c>
      <c r="K84" s="24"/>
      <c r="M84" s="34"/>
      <c r="N84" s="34"/>
      <c r="O84" s="34"/>
      <c r="P84" s="24"/>
      <c r="Q84" s="109" t="s">
        <v>124</v>
      </c>
      <c r="R84" s="123">
        <v>43837.832187499997</v>
      </c>
      <c r="S84" s="36" t="s">
        <v>143</v>
      </c>
      <c r="V84" s="36">
        <v>5</v>
      </c>
      <c r="W84" s="58"/>
      <c r="X84" s="110" t="s">
        <v>123</v>
      </c>
      <c r="Y84" s="24"/>
      <c r="Z84" s="37">
        <v>66.170502997243318</v>
      </c>
      <c r="AA84" s="37">
        <v>1.152837027377746</v>
      </c>
      <c r="AB84" s="37">
        <v>14.770051910682588</v>
      </c>
      <c r="AC84" s="37">
        <v>5.0840111426485164</v>
      </c>
      <c r="AD84" s="56">
        <v>7.6809108654962974E-2</v>
      </c>
      <c r="AE84" s="37">
        <v>1.4453935106023907</v>
      </c>
      <c r="AF84" s="37">
        <v>3.7228540764253601</v>
      </c>
      <c r="AG84" s="37">
        <v>4.3549296888936126</v>
      </c>
      <c r="AH84" s="37">
        <v>2.7950332183751332</v>
      </c>
      <c r="AI84" s="56">
        <v>0.29037695309098005</v>
      </c>
      <c r="AJ84" s="56">
        <v>5.765565297470443E-2</v>
      </c>
      <c r="AK84" s="56">
        <v>9.2554272929770628E-2</v>
      </c>
      <c r="AL84" s="37">
        <v>98.958478199594225</v>
      </c>
      <c r="AM84" s="42">
        <v>13.570600000000001</v>
      </c>
      <c r="AN84" s="42"/>
      <c r="AO84" s="24"/>
      <c r="AQ84" s="37">
        <v>66.170502997243318</v>
      </c>
      <c r="AR84" s="37">
        <v>5.0840111426485164</v>
      </c>
      <c r="AV84" s="36">
        <v>227</v>
      </c>
      <c r="AW84" s="90" t="s">
        <v>150</v>
      </c>
      <c r="AX84" s="37">
        <v>65.481322783088871</v>
      </c>
      <c r="AY84" s="37">
        <v>1.1408299784144569</v>
      </c>
      <c r="AZ84" s="37">
        <v>14.616218600101581</v>
      </c>
      <c r="BA84" s="37">
        <v>5.0310600582627734</v>
      </c>
      <c r="BB84" s="56">
        <v>7.6009125043624171E-2</v>
      </c>
      <c r="BC84" s="37">
        <v>1.4303394220878165</v>
      </c>
      <c r="BD84" s="37">
        <v>3.6840797396220948</v>
      </c>
      <c r="BE84" s="37">
        <v>4.3095721467914423</v>
      </c>
      <c r="BF84" s="37">
        <v>2.7659223380771731</v>
      </c>
      <c r="BG84" s="56">
        <v>0.28735261382118343</v>
      </c>
      <c r="BH84" s="56">
        <v>5.7055156779806576E-2</v>
      </c>
      <c r="BI84" s="56">
        <v>9.1590299999999999E-2</v>
      </c>
      <c r="BJ84" s="37">
        <v>98.958478199594225</v>
      </c>
      <c r="BK84" s="37">
        <v>1.0415218004057749</v>
      </c>
      <c r="BL84" s="36"/>
      <c r="BM84" s="36"/>
      <c r="BN84" s="36"/>
    </row>
    <row r="85" spans="1:110">
      <c r="A85" s="34" t="s">
        <v>149</v>
      </c>
      <c r="B85" s="34" t="s">
        <v>163</v>
      </c>
      <c r="C85" s="36" t="s">
        <v>125</v>
      </c>
      <c r="D85" s="36" t="s">
        <v>133</v>
      </c>
      <c r="E85" s="34" t="s">
        <v>154</v>
      </c>
      <c r="F85" s="36" t="s">
        <v>142</v>
      </c>
      <c r="I85" s="99">
        <v>15</v>
      </c>
      <c r="J85" s="113">
        <v>1</v>
      </c>
      <c r="K85" s="24"/>
      <c r="M85" s="34"/>
      <c r="N85" s="34"/>
      <c r="O85" s="34"/>
      <c r="P85" s="24"/>
      <c r="Q85" s="109" t="s">
        <v>124</v>
      </c>
      <c r="R85" s="123">
        <v>43837.834652777798</v>
      </c>
      <c r="S85" s="36" t="s">
        <v>143</v>
      </c>
      <c r="V85" s="36">
        <v>5</v>
      </c>
      <c r="W85" s="58"/>
      <c r="X85" s="110" t="s">
        <v>123</v>
      </c>
      <c r="Y85" s="24"/>
      <c r="Z85" s="37">
        <v>65.991005793976896</v>
      </c>
      <c r="AA85" s="37">
        <v>1.1343002593020293</v>
      </c>
      <c r="AB85" s="37">
        <v>14.602028096202382</v>
      </c>
      <c r="AC85" s="37">
        <v>5.2136449986721569</v>
      </c>
      <c r="AD85" s="56">
        <v>8.0158211016942718E-2</v>
      </c>
      <c r="AE85" s="37">
        <v>1.6002034870545694</v>
      </c>
      <c r="AF85" s="37">
        <v>3.7931691459931969</v>
      </c>
      <c r="AG85" s="37">
        <v>4.3048643040191479</v>
      </c>
      <c r="AH85" s="37">
        <v>2.8470879117762231</v>
      </c>
      <c r="AI85" s="56">
        <v>0.26099699825536921</v>
      </c>
      <c r="AJ85" s="56">
        <v>6.808061340794537E-2</v>
      </c>
      <c r="AK85" s="56">
        <v>0.11982205331215599</v>
      </c>
      <c r="AL85" s="37">
        <v>99.307512023688702</v>
      </c>
      <c r="AM85" s="42">
        <v>18.230699999999999</v>
      </c>
      <c r="AN85" s="42"/>
      <c r="AO85" s="24"/>
      <c r="AQ85" s="37">
        <v>65.991005793976896</v>
      </c>
      <c r="AR85" s="37">
        <v>5.2136449986721569</v>
      </c>
      <c r="AV85" s="36">
        <v>228</v>
      </c>
      <c r="AW85" s="90" t="s">
        <v>150</v>
      </c>
      <c r="AX85" s="37">
        <v>65.534026013406717</v>
      </c>
      <c r="AY85" s="37">
        <v>1.1264453663910947</v>
      </c>
      <c r="AZ85" s="37">
        <v>14.500910807338585</v>
      </c>
      <c r="BA85" s="37">
        <v>5.1775411339287967</v>
      </c>
      <c r="BB85" s="56">
        <v>7.9603125043624157E-2</v>
      </c>
      <c r="BC85" s="37">
        <v>1.5891222703102024</v>
      </c>
      <c r="BD85" s="37">
        <v>3.7669019057360442</v>
      </c>
      <c r="BE85" s="37">
        <v>4.2750536363172982</v>
      </c>
      <c r="BF85" s="37">
        <v>2.8273721703121604</v>
      </c>
      <c r="BG85" s="56">
        <v>0.25918962542391738</v>
      </c>
      <c r="BH85" s="56">
        <v>6.7609163345896381E-2</v>
      </c>
      <c r="BI85" s="56">
        <v>0.1189923</v>
      </c>
      <c r="BJ85" s="37">
        <v>99.307512023688702</v>
      </c>
      <c r="BK85" s="37">
        <v>0.69248797631129833</v>
      </c>
      <c r="BL85" s="36"/>
      <c r="BM85" s="36"/>
      <c r="BN85" s="36"/>
    </row>
    <row r="86" spans="1:110">
      <c r="A86" s="34" t="s">
        <v>149</v>
      </c>
      <c r="B86" s="34" t="s">
        <v>163</v>
      </c>
      <c r="C86" s="36" t="s">
        <v>125</v>
      </c>
      <c r="D86" s="36" t="s">
        <v>133</v>
      </c>
      <c r="E86" s="34" t="s">
        <v>154</v>
      </c>
      <c r="F86" s="36" t="s">
        <v>142</v>
      </c>
      <c r="I86" s="99">
        <v>15</v>
      </c>
      <c r="J86" s="113">
        <v>1</v>
      </c>
      <c r="K86" s="24"/>
      <c r="M86" s="34"/>
      <c r="N86" s="34"/>
      <c r="O86" s="34"/>
      <c r="P86" s="24"/>
      <c r="Q86" s="109" t="s">
        <v>124</v>
      </c>
      <c r="R86" s="123">
        <v>43837.8371064815</v>
      </c>
      <c r="S86" s="36" t="s">
        <v>143</v>
      </c>
      <c r="V86" s="36">
        <v>5</v>
      </c>
      <c r="W86" s="58"/>
      <c r="X86" s="110" t="s">
        <v>123</v>
      </c>
      <c r="Y86" s="24"/>
      <c r="Z86" s="37">
        <v>66.668116286162174</v>
      </c>
      <c r="AA86" s="37">
        <v>1.1418496793104689</v>
      </c>
      <c r="AB86" s="37">
        <v>14.646163881707317</v>
      </c>
      <c r="AC86" s="37">
        <v>4.8398994014150816</v>
      </c>
      <c r="AD86" s="56">
        <v>8.7098469697245676E-2</v>
      </c>
      <c r="AE86" s="37">
        <v>1.5281582995008078</v>
      </c>
      <c r="AF86" s="37">
        <v>3.5658474210713753</v>
      </c>
      <c r="AG86" s="37">
        <v>4.2255433975278045</v>
      </c>
      <c r="AH86" s="37">
        <v>2.8988722063110863</v>
      </c>
      <c r="AI86" s="56">
        <v>0.275360467967601</v>
      </c>
      <c r="AJ86" s="56">
        <v>3.7370099916002049E-2</v>
      </c>
      <c r="AK86" s="56">
        <v>9.4152668438727688E-2</v>
      </c>
      <c r="AL86" s="37">
        <v>98.567891424548236</v>
      </c>
      <c r="AM86" s="42">
        <v>18.2273</v>
      </c>
      <c r="AN86" s="42"/>
      <c r="AO86" s="24"/>
      <c r="AQ86" s="37">
        <v>66.668116286162174</v>
      </c>
      <c r="AR86" s="37">
        <v>4.8398994014150816</v>
      </c>
      <c r="AV86" s="36">
        <v>229</v>
      </c>
      <c r="AW86" s="90" t="s">
        <v>150</v>
      </c>
      <c r="AX86" s="37">
        <v>65.713356475735893</v>
      </c>
      <c r="AY86" s="37">
        <v>1.1254971521342951</v>
      </c>
      <c r="AZ86" s="37">
        <v>14.436414912782668</v>
      </c>
      <c r="BA86" s="37">
        <v>4.7705867870441772</v>
      </c>
      <c r="BB86" s="56">
        <v>8.585112504362416E-2</v>
      </c>
      <c r="BC86" s="37">
        <v>1.5062734134471789</v>
      </c>
      <c r="BD86" s="37">
        <v>3.5147806143666864</v>
      </c>
      <c r="BE86" s="37">
        <v>4.1650290281723734</v>
      </c>
      <c r="BF86" s="37">
        <v>2.8573572088531178</v>
      </c>
      <c r="BG86" s="56">
        <v>0.27141700709243288</v>
      </c>
      <c r="BH86" s="56">
        <v>3.6834919510450093E-2</v>
      </c>
      <c r="BI86" s="56">
        <v>9.2804299999999992E-2</v>
      </c>
      <c r="BJ86" s="37">
        <v>98.567891424548236</v>
      </c>
      <c r="BK86" s="37">
        <v>1.432108575451764</v>
      </c>
      <c r="BL86" s="36"/>
      <c r="BM86" s="36"/>
      <c r="BN86" s="36"/>
    </row>
    <row r="87" spans="1:110">
      <c r="A87" s="34" t="s">
        <v>149</v>
      </c>
      <c r="B87" s="34" t="s">
        <v>163</v>
      </c>
      <c r="C87" s="36" t="s">
        <v>125</v>
      </c>
      <c r="D87" s="36" t="s">
        <v>133</v>
      </c>
      <c r="E87" s="34" t="s">
        <v>154</v>
      </c>
      <c r="F87" s="36" t="s">
        <v>142</v>
      </c>
      <c r="I87" s="36"/>
      <c r="J87" s="113">
        <v>1</v>
      </c>
      <c r="K87" s="24"/>
      <c r="M87" s="34"/>
      <c r="N87" s="34"/>
      <c r="O87" s="34"/>
      <c r="P87" s="24"/>
      <c r="Q87" s="109" t="s">
        <v>124</v>
      </c>
      <c r="R87" s="92">
        <v>43837</v>
      </c>
      <c r="S87" s="36" t="s">
        <v>143</v>
      </c>
      <c r="V87" s="36">
        <v>5</v>
      </c>
      <c r="W87" s="114">
        <f>COUNT(AA70:AA86)</f>
        <v>17</v>
      </c>
      <c r="X87" s="89" t="s">
        <v>122</v>
      </c>
      <c r="Y87" s="24"/>
      <c r="Z87" s="88">
        <f t="shared" ref="Z87:AL87" si="8">AVERAGE(Z70:Z86)</f>
        <v>66.240040075237431</v>
      </c>
      <c r="AA87" s="88">
        <f t="shared" si="8"/>
        <v>1.1644696494094751</v>
      </c>
      <c r="AB87" s="88">
        <f t="shared" si="8"/>
        <v>14.497422955703286</v>
      </c>
      <c r="AC87" s="88">
        <f t="shared" si="8"/>
        <v>5.1349144636864423</v>
      </c>
      <c r="AD87" s="87">
        <f t="shared" si="8"/>
        <v>8.0459797448589124E-2</v>
      </c>
      <c r="AE87" s="88">
        <f t="shared" si="8"/>
        <v>1.5267347443703585</v>
      </c>
      <c r="AF87" s="88">
        <f t="shared" si="8"/>
        <v>3.7323917841480601</v>
      </c>
      <c r="AG87" s="88">
        <f t="shared" si="8"/>
        <v>4.3726347841646565</v>
      </c>
      <c r="AH87" s="88">
        <f t="shared" si="8"/>
        <v>2.828965835487308</v>
      </c>
      <c r="AI87" s="87">
        <f t="shared" si="8"/>
        <v>0.28476822021844295</v>
      </c>
      <c r="AJ87" s="87">
        <f t="shared" si="8"/>
        <v>5.7724558763308148E-2</v>
      </c>
      <c r="AK87" s="87">
        <f t="shared" si="8"/>
        <v>9.249823932919736E-2</v>
      </c>
      <c r="AL87" s="88">
        <f t="shared" si="8"/>
        <v>98.94448880481923</v>
      </c>
      <c r="AM87" s="86">
        <f>AVERAGE(AM70:AM86)</f>
        <v>15.836170588235298</v>
      </c>
      <c r="AN87" s="42"/>
      <c r="AO87" s="24"/>
      <c r="AQ87" s="88">
        <v>66.240040075237431</v>
      </c>
      <c r="AR87" s="88">
        <v>5.1349144636864423</v>
      </c>
      <c r="AV87" s="36"/>
      <c r="AW87" s="88" t="s">
        <v>135</v>
      </c>
      <c r="AX87" s="88">
        <f t="shared" ref="AX87:BK87" si="9">AVERAGE(AX70:AX86)</f>
        <v>65.539523136729116</v>
      </c>
      <c r="AY87" s="87">
        <f t="shared" si="9"/>
        <v>1.1523907158144717</v>
      </c>
      <c r="AZ87" s="88">
        <f t="shared" si="9"/>
        <v>14.34463980578221</v>
      </c>
      <c r="BA87" s="88">
        <f t="shared" si="9"/>
        <v>5.0815196380957799</v>
      </c>
      <c r="BB87" s="87">
        <f t="shared" si="9"/>
        <v>7.963236033774182E-2</v>
      </c>
      <c r="BC87" s="87">
        <f t="shared" si="9"/>
        <v>1.510740118821259</v>
      </c>
      <c r="BD87" s="88">
        <f t="shared" si="9"/>
        <v>3.692636721161239</v>
      </c>
      <c r="BE87" s="88">
        <f t="shared" si="9"/>
        <v>4.3264334097043093</v>
      </c>
      <c r="BF87" s="88">
        <f t="shared" si="9"/>
        <v>2.7994550249024419</v>
      </c>
      <c r="BG87" s="87">
        <f t="shared" si="9"/>
        <v>0.28180144712451816</v>
      </c>
      <c r="BH87" s="87">
        <f t="shared" si="9"/>
        <v>5.707069490189573E-2</v>
      </c>
      <c r="BI87" s="87">
        <f t="shared" si="9"/>
        <v>9.1523299999999988E-2</v>
      </c>
      <c r="BJ87" s="88">
        <f t="shared" si="9"/>
        <v>98.94448880481923</v>
      </c>
      <c r="BK87" s="88">
        <f t="shared" si="9"/>
        <v>1.0555111951807845</v>
      </c>
      <c r="BL87" s="85"/>
      <c r="BM87" s="57"/>
      <c r="BN87" s="57"/>
    </row>
    <row r="88" spans="1:110">
      <c r="A88" s="34" t="s">
        <v>149</v>
      </c>
      <c r="B88" s="34" t="s">
        <v>163</v>
      </c>
      <c r="C88" s="36" t="s">
        <v>125</v>
      </c>
      <c r="D88" s="36" t="s">
        <v>133</v>
      </c>
      <c r="E88" s="34" t="s">
        <v>154</v>
      </c>
      <c r="F88" s="36" t="s">
        <v>142</v>
      </c>
      <c r="I88" s="36"/>
      <c r="J88" s="115"/>
      <c r="K88" s="24"/>
      <c r="M88" s="34"/>
      <c r="N88" s="34"/>
      <c r="O88" s="34"/>
      <c r="P88" s="24"/>
      <c r="Q88" s="109" t="s">
        <v>124</v>
      </c>
      <c r="R88" s="92">
        <v>43837</v>
      </c>
      <c r="S88" s="36" t="s">
        <v>143</v>
      </c>
      <c r="V88" s="36">
        <v>5</v>
      </c>
      <c r="W88" s="118">
        <f>W87</f>
        <v>17</v>
      </c>
      <c r="X88" s="89" t="s">
        <v>120</v>
      </c>
      <c r="Y88" s="24"/>
      <c r="Z88" s="116">
        <f t="shared" ref="Z88:AL88" si="10">STDEV(Z70:Z86)</f>
        <v>0.91103115096902099</v>
      </c>
      <c r="AA88" s="116">
        <f t="shared" si="10"/>
        <v>6.8272438320786666E-2</v>
      </c>
      <c r="AB88" s="116">
        <f t="shared" si="10"/>
        <v>0.50443849747042024</v>
      </c>
      <c r="AC88" s="116">
        <f t="shared" si="10"/>
        <v>0.28575061675467084</v>
      </c>
      <c r="AD88" s="117">
        <f t="shared" si="10"/>
        <v>1.5708577570490781E-2</v>
      </c>
      <c r="AE88" s="116">
        <f t="shared" si="10"/>
        <v>0.15576073698345005</v>
      </c>
      <c r="AF88" s="116">
        <f t="shared" si="10"/>
        <v>0.3375031364260816</v>
      </c>
      <c r="AG88" s="116">
        <f t="shared" si="10"/>
        <v>0.13157620958231114</v>
      </c>
      <c r="AH88" s="116">
        <f t="shared" si="10"/>
        <v>0.21843605270923599</v>
      </c>
      <c r="AI88" s="117">
        <f t="shared" si="10"/>
        <v>1.9399214242819204E-2</v>
      </c>
      <c r="AJ88" s="117">
        <f t="shared" si="10"/>
        <v>1.7490560201986222E-2</v>
      </c>
      <c r="AK88" s="117">
        <f t="shared" si="10"/>
        <v>2.0838417502131727E-2</v>
      </c>
      <c r="AL88" s="116">
        <f t="shared" si="10"/>
        <v>0.65064067033743911</v>
      </c>
      <c r="AM88" s="126">
        <f>STDEV(AM70:AM86)</f>
        <v>7.8247367008037898</v>
      </c>
      <c r="AN88" s="42"/>
      <c r="AO88" s="24"/>
      <c r="AQ88" s="116">
        <v>0.91103115096902099</v>
      </c>
      <c r="AR88" s="116">
        <v>0.28575061675467084</v>
      </c>
      <c r="AV88" s="36"/>
      <c r="AW88" s="88" t="s">
        <v>120</v>
      </c>
      <c r="AX88" s="116">
        <f t="shared" ref="AX88:BK88" si="11">STDEV(AX70:AX86)</f>
        <v>0.89786222173586872</v>
      </c>
      <c r="AY88" s="117">
        <f t="shared" si="11"/>
        <v>7.1617993508875211E-2</v>
      </c>
      <c r="AZ88" s="116">
        <f t="shared" si="11"/>
        <v>0.51258937563821305</v>
      </c>
      <c r="BA88" s="116">
        <f t="shared" si="11"/>
        <v>0.2992643125315832</v>
      </c>
      <c r="BB88" s="117">
        <f t="shared" si="11"/>
        <v>1.5665622125092135E-2</v>
      </c>
      <c r="BC88" s="117">
        <f t="shared" si="11"/>
        <v>0.15564435195945317</v>
      </c>
      <c r="BD88" s="116">
        <f t="shared" si="11"/>
        <v>0.32976589289224473</v>
      </c>
      <c r="BE88" s="116">
        <f t="shared" si="11"/>
        <v>0.13200161242540626</v>
      </c>
      <c r="BF88" s="116">
        <f t="shared" si="11"/>
        <v>0.22102911237490433</v>
      </c>
      <c r="BG88" s="117">
        <f t="shared" si="11"/>
        <v>1.991241273486875E-2</v>
      </c>
      <c r="BH88" s="117">
        <f t="shared" si="11"/>
        <v>1.7108935118326757E-2</v>
      </c>
      <c r="BI88" s="117">
        <f t="shared" si="11"/>
        <v>2.062486382076259E-2</v>
      </c>
      <c r="BJ88" s="116">
        <f t="shared" si="11"/>
        <v>0.65064067033743911</v>
      </c>
      <c r="BK88" s="116">
        <f t="shared" si="11"/>
        <v>0.65064067033743889</v>
      </c>
      <c r="BL88" s="57"/>
      <c r="BM88" s="37"/>
      <c r="BN88" s="37"/>
    </row>
    <row r="89" spans="1:110">
      <c r="A89" s="34" t="s">
        <v>149</v>
      </c>
      <c r="B89" s="34" t="s">
        <v>163</v>
      </c>
      <c r="C89" s="36" t="s">
        <v>125</v>
      </c>
      <c r="D89" s="36" t="s">
        <v>133</v>
      </c>
      <c r="E89" s="34" t="s">
        <v>154</v>
      </c>
      <c r="F89" s="36" t="s">
        <v>142</v>
      </c>
      <c r="G89" s="145" t="s">
        <v>134</v>
      </c>
      <c r="I89" s="99">
        <v>10</v>
      </c>
      <c r="J89" s="113">
        <v>2</v>
      </c>
      <c r="K89" s="24"/>
      <c r="M89" s="34"/>
      <c r="N89" s="34"/>
      <c r="O89" s="34"/>
      <c r="P89" s="24"/>
      <c r="Q89" s="109" t="s">
        <v>124</v>
      </c>
      <c r="R89" s="123">
        <v>43837.817465277803</v>
      </c>
      <c r="S89" s="36" t="s">
        <v>143</v>
      </c>
      <c r="V89" s="36">
        <v>5</v>
      </c>
      <c r="W89" s="58"/>
      <c r="X89" s="110" t="s">
        <v>123</v>
      </c>
      <c r="Y89" s="24"/>
      <c r="Z89" s="37">
        <v>72.647333509485392</v>
      </c>
      <c r="AA89" s="56">
        <v>0.43185378616541414</v>
      </c>
      <c r="AB89" s="37">
        <v>14.401825505528606</v>
      </c>
      <c r="AC89" s="37">
        <v>2.269149389113899</v>
      </c>
      <c r="AD89" s="56">
        <v>7.8374917863605689E-2</v>
      </c>
      <c r="AE89" s="56">
        <v>0.44084644521663485</v>
      </c>
      <c r="AF89" s="37">
        <v>1.4814511526371237</v>
      </c>
      <c r="AG89" s="37">
        <v>4.0885301599111461</v>
      </c>
      <c r="AH89" s="37">
        <v>3.9120209603650098</v>
      </c>
      <c r="AI89" s="56">
        <v>9.3389216123097987E-2</v>
      </c>
      <c r="AJ89" s="56">
        <v>4.3571107427206796E-2</v>
      </c>
      <c r="AK89" s="56">
        <v>0.1214853394045602</v>
      </c>
      <c r="AL89" s="37">
        <v>96.19292383160878</v>
      </c>
      <c r="AM89" s="42">
        <v>10.910500000000001</v>
      </c>
      <c r="AN89" s="42"/>
      <c r="AO89" s="24"/>
      <c r="AQ89" s="37">
        <v>72.647333509485392</v>
      </c>
      <c r="AR89" s="56">
        <v>2.269149389113899</v>
      </c>
      <c r="AV89" s="36">
        <v>221</v>
      </c>
      <c r="AW89" s="90" t="s">
        <v>150</v>
      </c>
      <c r="AX89" s="37">
        <v>69.881594188474082</v>
      </c>
      <c r="AY89" s="37">
        <v>0.41541278359001543</v>
      </c>
      <c r="AZ89" s="37">
        <v>13.853537038894338</v>
      </c>
      <c r="BA89" s="37">
        <v>2.1827611434957488</v>
      </c>
      <c r="BB89" s="56">
        <v>7.5391125043624163E-2</v>
      </c>
      <c r="BC89" s="37">
        <v>0.42406308526159253</v>
      </c>
      <c r="BD89" s="37">
        <v>1.4250511788587188</v>
      </c>
      <c r="BE89" s="37">
        <v>3.9328767025556814</v>
      </c>
      <c r="BF89" s="37">
        <v>3.7630873426804841</v>
      </c>
      <c r="BG89" s="56">
        <v>8.9833817532228161E-2</v>
      </c>
      <c r="BH89" s="56">
        <v>4.191232218004147E-2</v>
      </c>
      <c r="BI89" s="56">
        <v>0.1168603</v>
      </c>
      <c r="BJ89" s="37">
        <v>96.19292383160878</v>
      </c>
      <c r="BK89" s="37">
        <v>3.8070761683912195</v>
      </c>
      <c r="BL89" s="36"/>
      <c r="BM89" s="36"/>
      <c r="BN89" s="36"/>
    </row>
    <row r="90" spans="1:110">
      <c r="A90" s="34" t="s">
        <v>149</v>
      </c>
      <c r="B90" s="34" t="s">
        <v>163</v>
      </c>
      <c r="C90" s="36" t="s">
        <v>125</v>
      </c>
      <c r="D90" s="36" t="s">
        <v>133</v>
      </c>
      <c r="E90" s="34" t="s">
        <v>154</v>
      </c>
      <c r="F90" s="36" t="s">
        <v>142</v>
      </c>
      <c r="G90" s="145" t="s">
        <v>134</v>
      </c>
      <c r="I90" s="99">
        <v>10</v>
      </c>
      <c r="J90" s="113">
        <v>2</v>
      </c>
      <c r="K90" s="24"/>
      <c r="M90" s="34"/>
      <c r="N90" s="34"/>
      <c r="O90" s="34"/>
      <c r="P90" s="24"/>
      <c r="Q90" s="109" t="s">
        <v>124</v>
      </c>
      <c r="R90" s="123">
        <v>43837.819918981499</v>
      </c>
      <c r="S90" s="36" t="s">
        <v>143</v>
      </c>
      <c r="V90" s="36">
        <v>5</v>
      </c>
      <c r="W90" s="58"/>
      <c r="X90" s="110" t="s">
        <v>123</v>
      </c>
      <c r="Y90" s="24"/>
      <c r="Z90" s="37">
        <v>71.988070290951057</v>
      </c>
      <c r="AA90" s="56">
        <v>0.4236301073738436</v>
      </c>
      <c r="AB90" s="37">
        <v>14.698305208790122</v>
      </c>
      <c r="AC90" s="37">
        <v>2.2222221753319551</v>
      </c>
      <c r="AD90" s="56">
        <v>7.1883897050333795E-2</v>
      </c>
      <c r="AE90" s="56">
        <v>0.44103635957147291</v>
      </c>
      <c r="AF90" s="37">
        <v>1.4602093631191067</v>
      </c>
      <c r="AG90" s="37">
        <v>4.7806515546749733</v>
      </c>
      <c r="AH90" s="37">
        <v>3.7468059966266112</v>
      </c>
      <c r="AI90" s="56">
        <v>7.9172382365006427E-2</v>
      </c>
      <c r="AJ90" s="56">
        <v>3.4502608072227214E-2</v>
      </c>
      <c r="AK90" s="56">
        <v>6.1295307357953403E-2</v>
      </c>
      <c r="AL90" s="37">
        <v>97.782852527327989</v>
      </c>
      <c r="AM90" s="42">
        <v>14.670199999999999</v>
      </c>
      <c r="AN90" s="42"/>
      <c r="AO90" s="24"/>
      <c r="AQ90" s="37">
        <v>71.988070290951057</v>
      </c>
      <c r="AR90" s="56">
        <v>2.2222221753319551</v>
      </c>
      <c r="AV90" s="36">
        <v>222</v>
      </c>
      <c r="AW90" s="90" t="s">
        <v>150</v>
      </c>
      <c r="AX90" s="37">
        <v>70.391988609869884</v>
      </c>
      <c r="AY90" s="37">
        <v>0.41423760315472669</v>
      </c>
      <c r="AZ90" s="37">
        <v>14.372422106327814</v>
      </c>
      <c r="BA90" s="37">
        <v>2.1729522325344255</v>
      </c>
      <c r="BB90" s="56">
        <v>7.0290125043624169E-2</v>
      </c>
      <c r="BC90" s="37">
        <v>0.43125793307166937</v>
      </c>
      <c r="BD90" s="37">
        <v>1.4278343681289913</v>
      </c>
      <c r="BE90" s="37">
        <v>4.6746574595532415</v>
      </c>
      <c r="BF90" s="37">
        <v>3.663733782166481</v>
      </c>
      <c r="BG90" s="56">
        <v>7.741701389034647E-2</v>
      </c>
      <c r="BH90" s="56">
        <v>3.3737634369347902E-2</v>
      </c>
      <c r="BI90" s="56">
        <v>5.9936299999999998E-2</v>
      </c>
      <c r="BJ90" s="37">
        <v>97.782852527327989</v>
      </c>
      <c r="BK90" s="37">
        <v>2.2171474726720106</v>
      </c>
      <c r="BL90" s="36"/>
      <c r="BM90" s="36"/>
      <c r="BN90" s="36"/>
    </row>
    <row r="91" spans="1:110">
      <c r="A91" s="34" t="s">
        <v>149</v>
      </c>
      <c r="B91" s="34" t="s">
        <v>163</v>
      </c>
      <c r="C91" s="36" t="s">
        <v>125</v>
      </c>
      <c r="D91" s="36" t="s">
        <v>133</v>
      </c>
      <c r="E91" s="34" t="s">
        <v>154</v>
      </c>
      <c r="F91" s="36" t="s">
        <v>142</v>
      </c>
      <c r="G91" s="145" t="s">
        <v>134</v>
      </c>
      <c r="I91" s="99">
        <v>12</v>
      </c>
      <c r="J91" s="113">
        <v>3</v>
      </c>
      <c r="K91" s="24"/>
      <c r="M91" s="34"/>
      <c r="N91" s="34"/>
      <c r="O91" s="34"/>
      <c r="P91" s="24"/>
      <c r="Q91" s="109" t="s">
        <v>124</v>
      </c>
      <c r="R91" s="123">
        <v>43837.824837963002</v>
      </c>
      <c r="S91" s="36" t="s">
        <v>143</v>
      </c>
      <c r="V91" s="36">
        <v>5</v>
      </c>
      <c r="W91" s="58"/>
      <c r="X91" s="110" t="s">
        <v>123</v>
      </c>
      <c r="Y91" s="24"/>
      <c r="Z91" s="37">
        <v>64.472969582205678</v>
      </c>
      <c r="AA91" s="37">
        <v>1.122805549992455</v>
      </c>
      <c r="AB91" s="37">
        <v>14.584015350652466</v>
      </c>
      <c r="AC91" s="37">
        <v>5.6285873366725081</v>
      </c>
      <c r="AD91" s="56">
        <v>9.3207244323770436E-2</v>
      </c>
      <c r="AE91" s="37">
        <v>2.574578258002246</v>
      </c>
      <c r="AF91" s="37">
        <v>4.4899853846939921</v>
      </c>
      <c r="AG91" s="37">
        <v>4.176895243679561</v>
      </c>
      <c r="AH91" s="37">
        <v>2.4430962528285272</v>
      </c>
      <c r="AI91" s="56">
        <v>0.28692875550062819</v>
      </c>
      <c r="AJ91" s="56">
        <v>6.3860399845489635E-2</v>
      </c>
      <c r="AK91" s="56">
        <v>7.7480255475823628E-2</v>
      </c>
      <c r="AL91" s="37">
        <v>98.193145508844566</v>
      </c>
      <c r="AM91" s="42">
        <v>14.349600000000001</v>
      </c>
      <c r="AN91" s="42"/>
      <c r="AO91" s="24"/>
      <c r="AQ91" s="37">
        <v>64.472969582205678</v>
      </c>
      <c r="AR91" s="37">
        <v>5.6285873366725081</v>
      </c>
      <c r="AV91" s="36">
        <v>224</v>
      </c>
      <c r="AW91" s="90" t="s">
        <v>150</v>
      </c>
      <c r="AX91" s="37">
        <v>63.308036835728309</v>
      </c>
      <c r="AY91" s="37">
        <v>1.1025180874854739</v>
      </c>
      <c r="AZ91" s="37">
        <v>14.320503414298402</v>
      </c>
      <c r="BA91" s="37">
        <v>5.5268869535912346</v>
      </c>
      <c r="BB91" s="56">
        <v>9.1523125043624171E-2</v>
      </c>
      <c r="BC91" s="37">
        <v>2.5280593751192213</v>
      </c>
      <c r="BD91" s="37">
        <v>4.4088578821184266</v>
      </c>
      <c r="BE91" s="37">
        <v>4.1014248243782792</v>
      </c>
      <c r="BF91" s="37">
        <v>2.398953058461045</v>
      </c>
      <c r="BG91" s="56">
        <v>0.2817443703954487</v>
      </c>
      <c r="BH91" s="56">
        <v>6.2706535342811578E-2</v>
      </c>
      <c r="BI91" s="56">
        <v>7.6080300000000003E-2</v>
      </c>
      <c r="BJ91" s="37">
        <v>98.193145508844566</v>
      </c>
      <c r="BK91" s="37">
        <v>1.8068544911554341</v>
      </c>
      <c r="BL91" s="36"/>
      <c r="BM91" s="36"/>
      <c r="BN91" s="36"/>
    </row>
    <row r="92" spans="1:110">
      <c r="A92" s="34" t="s">
        <v>149</v>
      </c>
      <c r="B92" s="34" t="s">
        <v>163</v>
      </c>
      <c r="C92" s="36" t="s">
        <v>125</v>
      </c>
      <c r="D92" s="36" t="s">
        <v>133</v>
      </c>
      <c r="E92" s="34" t="s">
        <v>154</v>
      </c>
      <c r="F92" s="36" t="s">
        <v>142</v>
      </c>
      <c r="G92" s="145" t="s">
        <v>134</v>
      </c>
      <c r="I92" s="99">
        <v>12</v>
      </c>
      <c r="J92" s="113">
        <v>3</v>
      </c>
      <c r="K92" s="24"/>
      <c r="M92" s="34"/>
      <c r="N92" s="34"/>
      <c r="O92" s="34"/>
      <c r="P92" s="24"/>
      <c r="Q92" s="109" t="s">
        <v>124</v>
      </c>
      <c r="R92" s="123">
        <v>43837.827280092599</v>
      </c>
      <c r="S92" s="36" t="s">
        <v>143</v>
      </c>
      <c r="V92" s="36">
        <v>5</v>
      </c>
      <c r="W92" s="58"/>
      <c r="X92" s="110" t="s">
        <v>123</v>
      </c>
      <c r="Y92" s="24"/>
      <c r="Z92" s="37">
        <v>63.777910389254188</v>
      </c>
      <c r="AA92" s="37">
        <v>1.0608792318620728</v>
      </c>
      <c r="AB92" s="37">
        <v>15.241341810274989</v>
      </c>
      <c r="AC92" s="37">
        <v>5.6682114651827389</v>
      </c>
      <c r="AD92" s="56">
        <v>9.4167254722673219E-2</v>
      </c>
      <c r="AE92" s="37">
        <v>2.1671044147122505</v>
      </c>
      <c r="AF92" s="37">
        <v>4.7079409020832745</v>
      </c>
      <c r="AG92" s="37">
        <v>4.5111398691989759</v>
      </c>
      <c r="AH92" s="37">
        <v>2.3621626614807516</v>
      </c>
      <c r="AI92" s="56">
        <v>0.26139490753810796</v>
      </c>
      <c r="AJ92" s="56">
        <v>7.3436531386022658E-2</v>
      </c>
      <c r="AK92" s="56">
        <v>9.0880957478652005E-2</v>
      </c>
      <c r="AL92" s="37">
        <v>98.981461568701633</v>
      </c>
      <c r="AM92" s="42">
        <v>16.659700000000001</v>
      </c>
      <c r="AN92" s="42"/>
      <c r="AO92" s="24"/>
      <c r="AQ92" s="37">
        <v>63.777910389254188</v>
      </c>
      <c r="AR92" s="37">
        <v>5.6682114651827389</v>
      </c>
      <c r="AV92" s="36">
        <v>225</v>
      </c>
      <c r="AW92" s="90" t="s">
        <v>150</v>
      </c>
      <c r="AX92" s="37">
        <v>63.128307861260602</v>
      </c>
      <c r="AY92" s="37">
        <v>1.0500737691758946</v>
      </c>
      <c r="AZ92" s="37">
        <v>15.086102886491792</v>
      </c>
      <c r="BA92" s="37">
        <v>5.6104785530425927</v>
      </c>
      <c r="BB92" s="56">
        <v>9.3208125043624163E-2</v>
      </c>
      <c r="BC92" s="37">
        <v>2.1450316234020428</v>
      </c>
      <c r="BD92" s="37">
        <v>4.6599887146727408</v>
      </c>
      <c r="BE92" s="37">
        <v>4.4651921759415618</v>
      </c>
      <c r="BF92" s="37">
        <v>2.33810312696379</v>
      </c>
      <c r="BG92" s="56">
        <v>0.25873249994737552</v>
      </c>
      <c r="BH92" s="56">
        <v>7.268855209124353E-2</v>
      </c>
      <c r="BI92" s="56">
        <v>8.9955300000000002E-2</v>
      </c>
      <c r="BJ92" s="37">
        <v>98.981461568701633</v>
      </c>
      <c r="BK92" s="37">
        <v>1.0185384312983672</v>
      </c>
      <c r="BL92" s="36"/>
      <c r="BM92" s="36"/>
      <c r="BN92" s="36"/>
    </row>
    <row r="93" spans="1:110">
      <c r="A93" s="34" t="s">
        <v>149</v>
      </c>
      <c r="B93" s="34" t="s">
        <v>163</v>
      </c>
      <c r="C93" s="36" t="s">
        <v>125</v>
      </c>
      <c r="D93" s="36" t="s">
        <v>133</v>
      </c>
      <c r="E93" s="34" t="s">
        <v>154</v>
      </c>
      <c r="F93" s="36" t="s">
        <v>142</v>
      </c>
      <c r="G93" s="34" t="s">
        <v>151</v>
      </c>
      <c r="I93" s="99">
        <v>4</v>
      </c>
      <c r="K93" s="24"/>
      <c r="M93" s="34"/>
      <c r="N93" s="34"/>
      <c r="O93" s="34"/>
      <c r="P93" s="24"/>
      <c r="Q93" s="109" t="s">
        <v>124</v>
      </c>
      <c r="R93" s="123">
        <v>43837.790381944404</v>
      </c>
      <c r="S93" s="36" t="s">
        <v>143</v>
      </c>
      <c r="V93" s="36">
        <v>5</v>
      </c>
      <c r="W93" s="58"/>
      <c r="X93" s="110" t="s">
        <v>123</v>
      </c>
      <c r="Y93" s="24"/>
      <c r="Z93" s="37">
        <v>62.048695850579094</v>
      </c>
      <c r="AA93" s="56">
        <v>1.0729423314796129</v>
      </c>
      <c r="AB93" s="37">
        <v>15.19217808775365</v>
      </c>
      <c r="AC93" s="37">
        <v>6.9306760169250996</v>
      </c>
      <c r="AD93" s="56">
        <v>0.12425853697047422</v>
      </c>
      <c r="AE93" s="56">
        <v>2.8226697725852885</v>
      </c>
      <c r="AF93" s="37">
        <v>5.4593828591516056</v>
      </c>
      <c r="AG93" s="37">
        <v>3.9114419813023549</v>
      </c>
      <c r="AH93" s="37">
        <v>1.987393379585944</v>
      </c>
      <c r="AI93" s="56">
        <v>0.34947802655151788</v>
      </c>
      <c r="AJ93" s="56">
        <v>4.06995178599402E-2</v>
      </c>
      <c r="AK93" s="56">
        <v>6.9367176135929146E-2</v>
      </c>
      <c r="AL93" s="37">
        <v>97.980491330389384</v>
      </c>
      <c r="AM93" s="42">
        <v>6.5861999999999998</v>
      </c>
      <c r="AN93" s="42"/>
      <c r="AO93" s="24"/>
      <c r="AQ93" s="37">
        <v>62.048695850579094</v>
      </c>
      <c r="AR93" s="56">
        <v>6.9306760169250996</v>
      </c>
      <c r="AV93" s="36">
        <v>210</v>
      </c>
      <c r="AW93" s="90" t="s">
        <v>150</v>
      </c>
      <c r="AX93" s="37">
        <v>60.795617058496326</v>
      </c>
      <c r="AY93" s="37">
        <v>1.0512741680754598</v>
      </c>
      <c r="AZ93" s="37">
        <v>14.885370734168779</v>
      </c>
      <c r="BA93" s="37">
        <v>6.7907104139006735</v>
      </c>
      <c r="BB93" s="56">
        <v>0.12174912504362417</v>
      </c>
      <c r="BC93" s="37">
        <v>2.7656657118134507</v>
      </c>
      <c r="BD93" s="37">
        <v>5.3491301490038028</v>
      </c>
      <c r="BE93" s="37">
        <v>3.8324500713831644</v>
      </c>
      <c r="BF93" s="37">
        <v>1.9472577979859387</v>
      </c>
      <c r="BG93" s="56">
        <v>0.34242028750692588</v>
      </c>
      <c r="BH93" s="56">
        <v>3.9877587568268986E-2</v>
      </c>
      <c r="BI93" s="56">
        <v>6.7966299999999993E-2</v>
      </c>
      <c r="BJ93" s="37">
        <v>97.980491330389384</v>
      </c>
      <c r="BK93" s="37">
        <v>2.0195086696106159</v>
      </c>
      <c r="BL93" s="36"/>
      <c r="BM93" s="36"/>
      <c r="BN93" s="36"/>
    </row>
    <row r="94" spans="1:110">
      <c r="A94" s="34" t="s">
        <v>149</v>
      </c>
      <c r="B94" s="34" t="s">
        <v>163</v>
      </c>
      <c r="C94" s="111" t="s">
        <v>158</v>
      </c>
      <c r="D94" s="36" t="s">
        <v>133</v>
      </c>
      <c r="E94" s="34" t="s">
        <v>154</v>
      </c>
      <c r="F94" s="36" t="s">
        <v>142</v>
      </c>
      <c r="G94" s="34" t="s">
        <v>152</v>
      </c>
      <c r="I94" s="99">
        <v>10</v>
      </c>
      <c r="K94" s="24"/>
      <c r="M94" s="34"/>
      <c r="N94" s="34"/>
      <c r="O94" s="34"/>
      <c r="P94" s="24"/>
      <c r="Q94" s="109" t="s">
        <v>124</v>
      </c>
      <c r="R94" s="123">
        <v>43837.815023148098</v>
      </c>
      <c r="S94" s="36" t="s">
        <v>143</v>
      </c>
      <c r="V94" s="36">
        <v>5</v>
      </c>
      <c r="W94" s="58"/>
      <c r="X94" s="110" t="s">
        <v>123</v>
      </c>
      <c r="Y94" s="24"/>
      <c r="Z94" s="37">
        <v>61.169076472201681</v>
      </c>
      <c r="AA94" s="56">
        <v>0.38150025145198185</v>
      </c>
      <c r="AB94" s="37">
        <v>27.728652676167957</v>
      </c>
      <c r="AC94" s="37">
        <v>2.0268851279762057</v>
      </c>
      <c r="AD94" s="56">
        <v>8.1113122128248186E-2</v>
      </c>
      <c r="AE94" s="56">
        <v>0.41314799836111338</v>
      </c>
      <c r="AF94" s="37">
        <v>1.5769330660442942</v>
      </c>
      <c r="AG94" s="37">
        <v>2.9239241373954248</v>
      </c>
      <c r="AH94" s="37">
        <v>3.3641760931400944</v>
      </c>
      <c r="AI94" s="56">
        <v>9.4295428319970981E-2</v>
      </c>
      <c r="AJ94" s="56">
        <v>0.1234204477283244</v>
      </c>
      <c r="AK94" s="56">
        <v>0.14472406509413868</v>
      </c>
      <c r="AL94" s="37">
        <v>86.446093065877335</v>
      </c>
      <c r="AM94" s="42">
        <v>8.7964400000000005</v>
      </c>
      <c r="AN94" s="42"/>
      <c r="AO94" s="24"/>
      <c r="AQ94" s="37">
        <v>61.169076472201681</v>
      </c>
      <c r="AR94" s="56">
        <v>2.0268851279762057</v>
      </c>
      <c r="AV94" s="36">
        <v>220</v>
      </c>
      <c r="AW94" s="90" t="s">
        <v>150</v>
      </c>
      <c r="AX94" s="37">
        <v>52.878276774697134</v>
      </c>
      <c r="AY94" s="37">
        <v>0.32979206241673631</v>
      </c>
      <c r="AZ94" s="37">
        <v>23.970336898354041</v>
      </c>
      <c r="BA94" s="37">
        <v>1.7521630040687379</v>
      </c>
      <c r="BB94" s="56">
        <v>7.0119125043624164E-2</v>
      </c>
      <c r="BC94" s="37">
        <v>0.35715030316305746</v>
      </c>
      <c r="BD94" s="37">
        <v>1.3631970258592434</v>
      </c>
      <c r="BE94" s="37">
        <v>2.5276181809885001</v>
      </c>
      <c r="BF94" s="37">
        <v>2.9081987963758817</v>
      </c>
      <c r="BG94" s="56">
        <v>8.1514713722349766E-2</v>
      </c>
      <c r="BH94" s="56">
        <v>0.1066921551055498</v>
      </c>
      <c r="BI94" s="56">
        <v>0.12510830000000001</v>
      </c>
      <c r="BJ94" s="37">
        <v>86.446093065877335</v>
      </c>
      <c r="BK94" s="37">
        <v>13.553906934122665</v>
      </c>
      <c r="BL94" s="36"/>
      <c r="BM94" s="36"/>
      <c r="BN94" s="36"/>
    </row>
    <row r="95" spans="1:110">
      <c r="A95" s="34" t="s">
        <v>149</v>
      </c>
      <c r="B95" s="34" t="s">
        <v>163</v>
      </c>
      <c r="C95" s="36" t="s">
        <v>125</v>
      </c>
      <c r="D95" s="36" t="s">
        <v>133</v>
      </c>
      <c r="E95" s="34" t="s">
        <v>154</v>
      </c>
      <c r="F95" s="36" t="s">
        <v>142</v>
      </c>
      <c r="G95" s="34" t="s">
        <v>132</v>
      </c>
      <c r="I95" s="99">
        <v>13</v>
      </c>
      <c r="K95" s="24"/>
      <c r="M95" s="34"/>
      <c r="N95" s="34"/>
      <c r="O95" s="34"/>
      <c r="P95" s="24"/>
      <c r="Q95" s="109" t="s">
        <v>124</v>
      </c>
      <c r="R95" s="123">
        <v>43837.829733796301</v>
      </c>
      <c r="S95" s="36" t="s">
        <v>143</v>
      </c>
      <c r="V95" s="36">
        <v>5</v>
      </c>
      <c r="W95" s="58"/>
      <c r="X95" s="110" t="s">
        <v>123</v>
      </c>
      <c r="Y95" s="24"/>
      <c r="Z95" s="37">
        <v>67.271705261272601</v>
      </c>
      <c r="AA95" s="56">
        <v>0.74413676282313579</v>
      </c>
      <c r="AB95" s="37">
        <v>16.475606406118526</v>
      </c>
      <c r="AC95" s="37">
        <v>3.7416724004931035</v>
      </c>
      <c r="AD95" s="56">
        <v>0.16101781180271907</v>
      </c>
      <c r="AE95" s="56">
        <v>0.95771898059134764</v>
      </c>
      <c r="AF95" s="37">
        <v>2.1197443794513924</v>
      </c>
      <c r="AG95" s="37">
        <v>5.2008777853982062</v>
      </c>
      <c r="AH95" s="37">
        <v>2.9269625739028102</v>
      </c>
      <c r="AI95" s="56">
        <v>0.199501731679296</v>
      </c>
      <c r="AJ95" s="56">
        <v>0.19053382193947607</v>
      </c>
      <c r="AK95" s="56">
        <v>5.3514593352283306E-2</v>
      </c>
      <c r="AL95" s="37">
        <v>86.539571916646238</v>
      </c>
      <c r="AM95" s="42">
        <v>20.174399999999999</v>
      </c>
      <c r="AN95" s="42"/>
      <c r="AO95" s="24"/>
      <c r="AQ95" s="37">
        <v>67.271705261272601</v>
      </c>
      <c r="AR95" s="56">
        <v>3.7416724004931035</v>
      </c>
      <c r="AV95" s="36">
        <v>226</v>
      </c>
      <c r="AW95" s="90" t="s">
        <v>150</v>
      </c>
      <c r="AX95" s="37">
        <v>58.216645754133296</v>
      </c>
      <c r="AY95" s="37">
        <v>0.64397276902153078</v>
      </c>
      <c r="AZ95" s="37">
        <v>14.257919254526517</v>
      </c>
      <c r="BA95" s="37">
        <v>3.238027277910033</v>
      </c>
      <c r="BB95" s="56">
        <v>0.13934412504362417</v>
      </c>
      <c r="BC95" s="37">
        <v>0.82880590596822046</v>
      </c>
      <c r="BD95" s="37">
        <v>1.834417711704404</v>
      </c>
      <c r="BE95" s="37">
        <v>4.5008173713915589</v>
      </c>
      <c r="BF95" s="37">
        <v>2.5329808816159423</v>
      </c>
      <c r="BG95" s="56">
        <v>0.17264794456155896</v>
      </c>
      <c r="BH95" s="56">
        <v>0.16488715386284758</v>
      </c>
      <c r="BI95" s="56">
        <v>4.63113E-2</v>
      </c>
      <c r="BJ95" s="37">
        <v>86.539571916646238</v>
      </c>
      <c r="BK95" s="37">
        <v>13.460428083353762</v>
      </c>
      <c r="BL95" s="36"/>
      <c r="BM95" s="36"/>
      <c r="BN95" s="36"/>
    </row>
    <row r="96" spans="1:110" s="82" customFormat="1" ht="26.25">
      <c r="A96" s="129" t="s">
        <v>157</v>
      </c>
      <c r="B96" s="130"/>
      <c r="C96" s="130"/>
      <c r="D96" s="130"/>
      <c r="E96" s="131"/>
      <c r="F96" s="132"/>
      <c r="G96" s="131"/>
      <c r="H96" s="131"/>
      <c r="I96" s="133"/>
      <c r="J96" s="134"/>
      <c r="K96" s="135"/>
      <c r="L96" s="132"/>
      <c r="M96" s="134"/>
      <c r="N96" s="132"/>
      <c r="O96" s="132"/>
      <c r="P96" s="135"/>
      <c r="Q96" s="131"/>
      <c r="R96" s="136"/>
      <c r="S96" s="131"/>
      <c r="T96" s="137"/>
      <c r="U96" s="137"/>
      <c r="V96" s="134"/>
      <c r="W96" s="138"/>
      <c r="X96" s="131"/>
      <c r="Y96" s="135"/>
      <c r="Z96" s="139"/>
      <c r="AA96" s="140"/>
      <c r="AB96" s="139"/>
      <c r="AC96" s="139"/>
      <c r="AD96" s="140"/>
      <c r="AE96" s="140"/>
      <c r="AF96" s="139"/>
      <c r="AG96" s="139"/>
      <c r="AH96" s="139"/>
      <c r="AI96" s="140"/>
      <c r="AJ96" s="141"/>
      <c r="AK96" s="141"/>
      <c r="AL96" s="139"/>
      <c r="AM96" s="142"/>
      <c r="AN96" s="142"/>
      <c r="AO96" s="135"/>
      <c r="AP96" s="131"/>
      <c r="AQ96" s="139"/>
      <c r="AR96" s="140"/>
      <c r="AS96" s="131"/>
      <c r="AT96" s="131"/>
      <c r="AU96" s="131"/>
      <c r="AV96" s="143"/>
      <c r="AW96" s="144"/>
      <c r="AX96" s="139"/>
      <c r="AY96" s="140"/>
      <c r="AZ96" s="139"/>
      <c r="BA96" s="139"/>
      <c r="BB96" s="140"/>
      <c r="BC96" s="140"/>
      <c r="BD96" s="139"/>
      <c r="BE96" s="139"/>
      <c r="BF96" s="139"/>
      <c r="BG96" s="140"/>
      <c r="BH96" s="141"/>
      <c r="BI96" s="141"/>
      <c r="BJ96" s="138"/>
      <c r="BK96" s="100"/>
      <c r="BL96" s="37"/>
      <c r="BM96" s="95"/>
      <c r="BO96" s="57"/>
      <c r="BP96" s="94"/>
      <c r="BQ96" s="57"/>
      <c r="BR96" s="57"/>
      <c r="BS96" s="94"/>
      <c r="BT96" s="94"/>
      <c r="BU96" s="57"/>
      <c r="BV96" s="57"/>
      <c r="BW96" s="57"/>
      <c r="BX96" s="94"/>
      <c r="BY96" s="93"/>
      <c r="BZ96" s="93"/>
      <c r="CA96" s="57"/>
      <c r="CB96" s="56"/>
      <c r="CC96" s="56"/>
      <c r="CD96" s="56"/>
      <c r="CE96" s="37"/>
      <c r="CF96" s="56"/>
      <c r="CG96" s="37"/>
      <c r="CH96" s="56"/>
      <c r="CI96" s="56"/>
      <c r="CJ96" s="56"/>
      <c r="CK96" s="34"/>
      <c r="CL96" s="34"/>
      <c r="DD96" s="59"/>
      <c r="DF96" s="59"/>
    </row>
    <row r="97" spans="1:66" ht="15" customHeight="1">
      <c r="A97" s="84"/>
      <c r="C97" s="36"/>
      <c r="D97" s="36"/>
      <c r="F97" s="36"/>
      <c r="K97" s="24"/>
      <c r="M97" s="34"/>
      <c r="N97" s="34"/>
      <c r="O97" s="34"/>
      <c r="P97" s="24"/>
      <c r="R97" s="36"/>
      <c r="S97" s="36"/>
      <c r="V97" s="36"/>
      <c r="W97" s="34"/>
      <c r="Y97" s="24"/>
      <c r="AM97" s="112"/>
      <c r="AN97" s="112"/>
      <c r="AO97" s="24"/>
      <c r="AZ97" s="36"/>
      <c r="BA97" s="36"/>
      <c r="BB97" s="36"/>
      <c r="BC97" s="36"/>
      <c r="BK97" s="36"/>
    </row>
    <row r="98" spans="1:66" ht="15" customHeight="1">
      <c r="A98" s="84"/>
      <c r="C98" s="36"/>
      <c r="D98" s="36"/>
      <c r="F98" s="36"/>
      <c r="K98" s="24"/>
      <c r="M98" s="34"/>
      <c r="N98" s="34"/>
      <c r="O98" s="34"/>
      <c r="P98" s="24"/>
      <c r="R98" s="36"/>
      <c r="S98" s="36"/>
      <c r="V98" s="36"/>
      <c r="W98" s="34"/>
      <c r="Y98" s="24"/>
      <c r="AM98" s="112"/>
      <c r="AN98" s="112"/>
      <c r="AO98" s="24"/>
      <c r="AZ98" s="36"/>
      <c r="BA98" s="36"/>
      <c r="BB98" s="36"/>
      <c r="BC98" s="36"/>
      <c r="BK98" s="36"/>
    </row>
    <row r="99" spans="1:66">
      <c r="A99" s="84" t="s">
        <v>131</v>
      </c>
      <c r="C99" s="83" t="s">
        <v>125</v>
      </c>
      <c r="D99" s="36" t="s">
        <v>79</v>
      </c>
      <c r="F99" s="36"/>
      <c r="K99" s="24"/>
      <c r="M99" s="34"/>
      <c r="N99" s="34"/>
      <c r="O99" s="34"/>
      <c r="P99" s="24"/>
      <c r="Q99" s="109" t="s">
        <v>124</v>
      </c>
      <c r="R99" s="123">
        <v>43837.693310185197</v>
      </c>
      <c r="S99" s="36" t="s">
        <v>143</v>
      </c>
      <c r="V99" s="36">
        <v>8</v>
      </c>
      <c r="W99" s="58"/>
      <c r="X99" s="110" t="s">
        <v>123</v>
      </c>
      <c r="Y99" s="24"/>
      <c r="Z99" s="37">
        <v>50.227124663188881</v>
      </c>
      <c r="AA99" s="37">
        <v>2.8025847726988138</v>
      </c>
      <c r="AB99" s="37">
        <v>13.805612206707316</v>
      </c>
      <c r="AC99" s="37">
        <v>11.201237584751537</v>
      </c>
      <c r="AD99" s="56">
        <v>0.13992890566481123</v>
      </c>
      <c r="AE99" s="37">
        <v>7.3195398799566993</v>
      </c>
      <c r="AF99" s="37">
        <v>11.469161344534298</v>
      </c>
      <c r="AG99" s="37">
        <v>2.2092233526129794</v>
      </c>
      <c r="AH99" s="56">
        <v>0.52834417615215312</v>
      </c>
      <c r="AI99" s="56">
        <v>0.2864990103930985</v>
      </c>
      <c r="AJ99" s="56">
        <v>8.9412391097621734E-3</v>
      </c>
      <c r="AK99" s="56">
        <v>3.8203868795450464E-3</v>
      </c>
      <c r="AL99" s="37">
        <v>98.636607202691224</v>
      </c>
      <c r="AM99" s="42"/>
      <c r="AN99" s="42"/>
      <c r="AO99" s="24"/>
      <c r="AQ99" s="37">
        <v>50.227124663188881</v>
      </c>
      <c r="AR99" s="37">
        <v>11.201237584751537</v>
      </c>
      <c r="AV99" s="36">
        <v>194</v>
      </c>
      <c r="AW99" s="90" t="s">
        <v>131</v>
      </c>
      <c r="AX99" s="37">
        <v>49.542331663235665</v>
      </c>
      <c r="AY99" s="37">
        <v>2.7643745337693657</v>
      </c>
      <c r="AZ99" s="37">
        <v>13.617387484256687</v>
      </c>
      <c r="BA99" s="37">
        <v>11.04852071831159</v>
      </c>
      <c r="BB99" s="56">
        <v>0.13802112504362418</v>
      </c>
      <c r="BC99" s="37">
        <v>7.2197458004372264</v>
      </c>
      <c r="BD99" s="37">
        <v>11.312791624851195</v>
      </c>
      <c r="BE99" s="37">
        <v>2.1791029605469907</v>
      </c>
      <c r="BF99" s="56">
        <v>0.5211407697094943</v>
      </c>
      <c r="BG99" s="56">
        <v>0.28259290352103805</v>
      </c>
      <c r="BH99" s="56">
        <v>8.8193348997495213E-3</v>
      </c>
      <c r="BI99" s="56">
        <v>3.7682999999999996E-3</v>
      </c>
      <c r="BJ99" s="37">
        <v>98.636607202691224</v>
      </c>
      <c r="BK99" s="37">
        <v>1.3633927973087765</v>
      </c>
      <c r="BL99" s="36"/>
      <c r="BM99" s="36"/>
      <c r="BN99" s="36"/>
    </row>
    <row r="100" spans="1:66">
      <c r="A100" s="84" t="s">
        <v>131</v>
      </c>
      <c r="C100" s="83" t="s">
        <v>125</v>
      </c>
      <c r="D100" s="36" t="s">
        <v>79</v>
      </c>
      <c r="F100" s="36"/>
      <c r="K100" s="24"/>
      <c r="M100" s="34"/>
      <c r="N100" s="34"/>
      <c r="O100" s="34"/>
      <c r="P100" s="24"/>
      <c r="Q100" s="109" t="s">
        <v>124</v>
      </c>
      <c r="R100" s="123">
        <v>43837.695775462998</v>
      </c>
      <c r="S100" s="36" t="s">
        <v>143</v>
      </c>
      <c r="V100" s="36">
        <v>8</v>
      </c>
      <c r="W100" s="58"/>
      <c r="X100" s="110" t="s">
        <v>123</v>
      </c>
      <c r="Y100" s="24"/>
      <c r="Z100" s="37">
        <v>50.22595619279857</v>
      </c>
      <c r="AA100" s="37">
        <v>2.7881121571454059</v>
      </c>
      <c r="AB100" s="37">
        <v>13.678122430404926</v>
      </c>
      <c r="AC100" s="37">
        <v>11.166795318170283</v>
      </c>
      <c r="AD100" s="56">
        <v>0.17253076690192473</v>
      </c>
      <c r="AE100" s="37">
        <v>7.3790937367134131</v>
      </c>
      <c r="AF100" s="37">
        <v>11.511310204288733</v>
      </c>
      <c r="AG100" s="37">
        <v>2.2360771706153635</v>
      </c>
      <c r="AH100" s="56">
        <v>0.55873018488223558</v>
      </c>
      <c r="AI100" s="56">
        <v>0.26514852071493594</v>
      </c>
      <c r="AJ100" s="56">
        <v>3.612188838598194E-3</v>
      </c>
      <c r="AK100" s="56">
        <v>1.5326191483675507E-2</v>
      </c>
      <c r="AL100" s="37">
        <v>97.873630353485893</v>
      </c>
      <c r="AM100" s="42"/>
      <c r="AN100" s="42"/>
      <c r="AO100" s="24"/>
      <c r="AQ100" s="37">
        <v>50.22595619279857</v>
      </c>
      <c r="AR100" s="37">
        <v>11.166795318170283</v>
      </c>
      <c r="AV100" s="36">
        <v>195</v>
      </c>
      <c r="AW100" s="90" t="s">
        <v>131</v>
      </c>
      <c r="AX100" s="37">
        <v>49.157966705643432</v>
      </c>
      <c r="AY100" s="37">
        <v>2.7288265865250962</v>
      </c>
      <c r="AZ100" s="37">
        <v>13.387274986831757</v>
      </c>
      <c r="BA100" s="37">
        <v>10.929347972036352</v>
      </c>
      <c r="BB100" s="56">
        <v>0.16886212504362419</v>
      </c>
      <c r="BC100" s="37">
        <v>7.2221869273081154</v>
      </c>
      <c r="BD100" s="37">
        <v>11.266537198188658</v>
      </c>
      <c r="BE100" s="37">
        <v>2.1885299043867672</v>
      </c>
      <c r="BF100" s="56">
        <v>0.54684951582498753</v>
      </c>
      <c r="BG100" s="56">
        <v>0.25951048305227237</v>
      </c>
      <c r="BH100" s="56">
        <v>3.5353803515594715E-3</v>
      </c>
      <c r="BI100" s="56">
        <v>1.5000299999999999E-2</v>
      </c>
      <c r="BJ100" s="37">
        <v>97.873630353485893</v>
      </c>
      <c r="BK100" s="37">
        <v>2.1263696465141066</v>
      </c>
      <c r="BL100" s="36"/>
      <c r="BM100" s="36"/>
      <c r="BN100" s="36"/>
    </row>
    <row r="101" spans="1:66">
      <c r="A101" s="84" t="s">
        <v>131</v>
      </c>
      <c r="C101" s="83" t="s">
        <v>125</v>
      </c>
      <c r="D101" s="36" t="s">
        <v>79</v>
      </c>
      <c r="F101" s="36"/>
      <c r="K101" s="24"/>
      <c r="M101" s="34"/>
      <c r="N101" s="34"/>
      <c r="O101" s="34"/>
      <c r="P101" s="24"/>
      <c r="Q101" s="109" t="s">
        <v>124</v>
      </c>
      <c r="R101" s="123">
        <v>43837.698229166701</v>
      </c>
      <c r="S101" s="36" t="s">
        <v>143</v>
      </c>
      <c r="V101" s="36">
        <v>8</v>
      </c>
      <c r="W101" s="58"/>
      <c r="X101" s="110" t="s">
        <v>123</v>
      </c>
      <c r="Y101" s="24"/>
      <c r="Z101" s="37">
        <v>50.247791328818771</v>
      </c>
      <c r="AA101" s="37">
        <v>2.7877173641644792</v>
      </c>
      <c r="AB101" s="37">
        <v>13.630348653615975</v>
      </c>
      <c r="AC101" s="37">
        <v>11.037746342142325</v>
      </c>
      <c r="AD101" s="56">
        <v>0.19967093538477251</v>
      </c>
      <c r="AE101" s="37">
        <v>7.4099111622537324</v>
      </c>
      <c r="AF101" s="37">
        <v>11.561226540542235</v>
      </c>
      <c r="AG101" s="37">
        <v>2.2474671404160724</v>
      </c>
      <c r="AH101" s="56">
        <v>0.5511780903902348</v>
      </c>
      <c r="AI101" s="56">
        <v>0.27763753014889114</v>
      </c>
      <c r="AJ101" s="56">
        <v>7.8158507813652078E-3</v>
      </c>
      <c r="AK101" s="56">
        <v>4.3252648667905381E-2</v>
      </c>
      <c r="AL101" s="37">
        <v>99.180746893384324</v>
      </c>
      <c r="AM101" s="42"/>
      <c r="AN101" s="42"/>
      <c r="AO101" s="24"/>
      <c r="AQ101" s="37">
        <v>50.247791328818771</v>
      </c>
      <c r="AR101" s="37">
        <v>11.037746342142325</v>
      </c>
      <c r="AV101" s="36">
        <v>196</v>
      </c>
      <c r="AW101" s="90" t="s">
        <v>131</v>
      </c>
      <c r="AX101" s="37">
        <v>49.836134737351657</v>
      </c>
      <c r="AY101" s="37">
        <v>2.7648789030548975</v>
      </c>
      <c r="AZ101" s="37">
        <v>13.51868159882868</v>
      </c>
      <c r="BA101" s="37">
        <v>10.947319262333966</v>
      </c>
      <c r="BB101" s="56">
        <v>0.19803512504362417</v>
      </c>
      <c r="BC101" s="37">
        <v>7.3492052348595065</v>
      </c>
      <c r="BD101" s="37">
        <v>11.466510832945966</v>
      </c>
      <c r="BE101" s="37">
        <v>2.2290546960480473</v>
      </c>
      <c r="BF101" s="56">
        <v>0.54666254676172787</v>
      </c>
      <c r="BG101" s="56">
        <v>0.2753629760580153</v>
      </c>
      <c r="BH101" s="56">
        <v>7.7518191810304286E-3</v>
      </c>
      <c r="BI101" s="56">
        <v>4.28983E-2</v>
      </c>
      <c r="BJ101" s="37">
        <v>99.180746893384324</v>
      </c>
      <c r="BK101" s="37">
        <v>0.81925310661567607</v>
      </c>
      <c r="BL101" s="36"/>
      <c r="BM101" s="36"/>
      <c r="BN101" s="36"/>
    </row>
    <row r="102" spans="1:66">
      <c r="A102" s="84" t="s">
        <v>131</v>
      </c>
      <c r="C102" s="83" t="s">
        <v>125</v>
      </c>
      <c r="D102" s="36" t="s">
        <v>79</v>
      </c>
      <c r="F102" s="36"/>
      <c r="K102" s="24"/>
      <c r="M102" s="34"/>
      <c r="N102" s="34"/>
      <c r="O102" s="34"/>
      <c r="P102" s="24"/>
      <c r="Q102" s="109" t="s">
        <v>124</v>
      </c>
      <c r="R102" s="123">
        <v>43837.7006944444</v>
      </c>
      <c r="S102" s="36" t="s">
        <v>143</v>
      </c>
      <c r="V102" s="36">
        <v>8</v>
      </c>
      <c r="W102" s="58"/>
      <c r="X102" s="110" t="s">
        <v>123</v>
      </c>
      <c r="Y102" s="24"/>
      <c r="Z102" s="37">
        <v>50.050355296622826</v>
      </c>
      <c r="AA102" s="37">
        <v>2.8159338512055978</v>
      </c>
      <c r="AB102" s="37">
        <v>13.614875588830328</v>
      </c>
      <c r="AC102" s="37">
        <v>11.346290586599221</v>
      </c>
      <c r="AD102" s="56">
        <v>0.15783586417983966</v>
      </c>
      <c r="AE102" s="37">
        <v>7.4465801937102425</v>
      </c>
      <c r="AF102" s="37">
        <v>11.45885267623999</v>
      </c>
      <c r="AG102" s="37">
        <v>2.2806804404783785</v>
      </c>
      <c r="AH102" s="56">
        <v>0.52429089296817999</v>
      </c>
      <c r="AI102" s="56">
        <v>0.27337657261479353</v>
      </c>
      <c r="AJ102" s="56">
        <v>1.800651587210448E-2</v>
      </c>
      <c r="AK102" s="56">
        <v>1.6984554131839878E-2</v>
      </c>
      <c r="AL102" s="37">
        <v>98.402936398952178</v>
      </c>
      <c r="AM102" s="42"/>
      <c r="AN102" s="42"/>
      <c r="AO102" s="24"/>
      <c r="AQ102" s="37">
        <v>50.050355296622826</v>
      </c>
      <c r="AR102" s="37">
        <v>11.346290586599221</v>
      </c>
      <c r="AV102" s="36">
        <v>197</v>
      </c>
      <c r="AW102" s="90" t="s">
        <v>131</v>
      </c>
      <c r="AX102" s="37">
        <v>49.251019289985351</v>
      </c>
      <c r="AY102" s="37">
        <v>2.7709615966384091</v>
      </c>
      <c r="AZ102" s="37">
        <v>13.397437366473174</v>
      </c>
      <c r="BA102" s="37">
        <v>11.16508310957153</v>
      </c>
      <c r="BB102" s="56">
        <v>0.15531512504362419</v>
      </c>
      <c r="BC102" s="37">
        <v>7.3276535719136593</v>
      </c>
      <c r="BD102" s="37">
        <v>11.275847511050067</v>
      </c>
      <c r="BE102" s="37">
        <v>2.2442565233072811</v>
      </c>
      <c r="BF102" s="56">
        <v>0.51591763395297663</v>
      </c>
      <c r="BG102" s="56">
        <v>0.26901057487977059</v>
      </c>
      <c r="BH102" s="56">
        <v>1.7718940361294202E-2</v>
      </c>
      <c r="BI102" s="56">
        <v>1.67133E-2</v>
      </c>
      <c r="BJ102" s="37">
        <v>98.402936398952178</v>
      </c>
      <c r="BK102" s="37">
        <v>1.5970636010478216</v>
      </c>
      <c r="BL102" s="36"/>
      <c r="BM102" s="36"/>
      <c r="BN102" s="36"/>
    </row>
    <row r="103" spans="1:66">
      <c r="A103" s="84" t="s">
        <v>131</v>
      </c>
      <c r="C103" s="83" t="s">
        <v>125</v>
      </c>
      <c r="D103" s="36" t="s">
        <v>79</v>
      </c>
      <c r="F103" s="36"/>
      <c r="K103" s="24"/>
      <c r="M103" s="34"/>
      <c r="N103" s="34"/>
      <c r="O103" s="34"/>
      <c r="P103" s="24"/>
      <c r="Q103" s="109" t="s">
        <v>124</v>
      </c>
      <c r="R103" s="123">
        <v>43837.970578703702</v>
      </c>
      <c r="S103" s="36" t="s">
        <v>143</v>
      </c>
      <c r="V103" s="36">
        <v>5</v>
      </c>
      <c r="W103" s="58"/>
      <c r="X103" s="110" t="s">
        <v>123</v>
      </c>
      <c r="Y103" s="24"/>
      <c r="Z103" s="37">
        <v>50.616769305821229</v>
      </c>
      <c r="AA103" s="37">
        <v>2.8362671575050729</v>
      </c>
      <c r="AB103" s="37">
        <v>13.542182712496825</v>
      </c>
      <c r="AC103" s="37">
        <v>10.953532534347294</v>
      </c>
      <c r="AD103" s="56">
        <v>0.21566699486988997</v>
      </c>
      <c r="AE103" s="37">
        <v>7.3420176048591079</v>
      </c>
      <c r="AF103" s="37">
        <v>11.51538235354143</v>
      </c>
      <c r="AG103" s="37">
        <v>2.2082657492087368</v>
      </c>
      <c r="AH103" s="56">
        <v>0.49288875040668878</v>
      </c>
      <c r="AI103" s="56">
        <v>0.26274897759428573</v>
      </c>
      <c r="AJ103" s="56">
        <v>2.0924888796030245E-3</v>
      </c>
      <c r="AK103" s="56">
        <v>1.2657524682176274E-2</v>
      </c>
      <c r="AL103" s="37">
        <v>98.149522216566581</v>
      </c>
      <c r="AM103" s="42"/>
      <c r="AN103" s="42"/>
      <c r="AO103" s="24"/>
      <c r="AQ103" s="37">
        <v>50.616769305821229</v>
      </c>
      <c r="AR103" s="37">
        <v>10.953532534347294</v>
      </c>
      <c r="AV103" s="36">
        <v>283</v>
      </c>
      <c r="AW103" s="90" t="s">
        <v>131</v>
      </c>
      <c r="AX103" s="37">
        <v>49.680117235125259</v>
      </c>
      <c r="AY103" s="37">
        <v>2.783782663876623</v>
      </c>
      <c r="AZ103" s="37">
        <v>13.291587630010111</v>
      </c>
      <c r="BA103" s="37">
        <v>10.750839848298046</v>
      </c>
      <c r="BB103" s="56">
        <v>0.21167612504362418</v>
      </c>
      <c r="BC103" s="37">
        <v>7.2061552002254201</v>
      </c>
      <c r="BD103" s="37">
        <v>11.302292761411733</v>
      </c>
      <c r="BE103" s="37">
        <v>2.1674022821204595</v>
      </c>
      <c r="BF103" s="56">
        <v>0.48376795358337038</v>
      </c>
      <c r="BG103" s="56">
        <v>0.25788686613770501</v>
      </c>
      <c r="BH103" s="56">
        <v>2.0537678377651556E-3</v>
      </c>
      <c r="BI103" s="56">
        <v>1.24233E-2</v>
      </c>
      <c r="BJ103" s="37">
        <v>98.149522216566581</v>
      </c>
      <c r="BK103" s="37">
        <v>1.8504777834334192</v>
      </c>
      <c r="BL103" s="36"/>
      <c r="BM103" s="36"/>
      <c r="BN103" s="36"/>
    </row>
    <row r="104" spans="1:66">
      <c r="A104" s="84" t="s">
        <v>131</v>
      </c>
      <c r="C104" s="83" t="s">
        <v>125</v>
      </c>
      <c r="D104" s="36" t="s">
        <v>79</v>
      </c>
      <c r="F104" s="36"/>
      <c r="K104" s="24"/>
      <c r="M104" s="34"/>
      <c r="N104" s="34"/>
      <c r="O104" s="34"/>
      <c r="P104" s="24"/>
      <c r="Q104" s="109" t="s">
        <v>124</v>
      </c>
      <c r="R104" s="123">
        <v>43837.973020833299</v>
      </c>
      <c r="S104" s="36" t="s">
        <v>143</v>
      </c>
      <c r="V104" s="36">
        <v>5</v>
      </c>
      <c r="W104" s="58"/>
      <c r="X104" s="110" t="s">
        <v>123</v>
      </c>
      <c r="Y104" s="24"/>
      <c r="Z104" s="37">
        <v>50.588969879606125</v>
      </c>
      <c r="AA104" s="37">
        <v>2.7894364872563431</v>
      </c>
      <c r="AB104" s="37">
        <v>13.744570256299657</v>
      </c>
      <c r="AC104" s="37">
        <v>11.057332857892435</v>
      </c>
      <c r="AD104" s="56">
        <v>0.19711373648639291</v>
      </c>
      <c r="AE104" s="37">
        <v>7.2833061209365209</v>
      </c>
      <c r="AF104" s="37">
        <v>11.439728991536493</v>
      </c>
      <c r="AG104" s="37">
        <v>2.1213265746989061</v>
      </c>
      <c r="AH104" s="56">
        <v>0.51177857280620576</v>
      </c>
      <c r="AI104" s="56">
        <v>0.27689670057966231</v>
      </c>
      <c r="AJ104" s="56">
        <v>3.6980783043253011E-3</v>
      </c>
      <c r="AK104" s="56">
        <v>-1.3323813139843946E-2</v>
      </c>
      <c r="AL104" s="37">
        <v>98.903368440322808</v>
      </c>
      <c r="AM104" s="42"/>
      <c r="AN104" s="42"/>
      <c r="AO104" s="24"/>
      <c r="AQ104" s="37">
        <v>50.588969879606125</v>
      </c>
      <c r="AR104" s="37">
        <v>11.057332857892435</v>
      </c>
      <c r="AV104" s="36">
        <v>284</v>
      </c>
      <c r="AW104" s="90" t="s">
        <v>131</v>
      </c>
      <c r="AX104" s="37">
        <v>50.034195270190779</v>
      </c>
      <c r="AY104" s="37">
        <v>2.758846646399939</v>
      </c>
      <c r="AZ104" s="37">
        <v>13.593842961127072</v>
      </c>
      <c r="BA104" s="37">
        <v>10.936074656114231</v>
      </c>
      <c r="BB104" s="56">
        <v>0.19495212504362416</v>
      </c>
      <c r="BC104" s="37">
        <v>7.2034350874264303</v>
      </c>
      <c r="BD104" s="37">
        <v>11.314277313073761</v>
      </c>
      <c r="BE104" s="37">
        <v>2.0980634379969385</v>
      </c>
      <c r="BF104" s="56">
        <v>0.50616624746114736</v>
      </c>
      <c r="BG104" s="56">
        <v>0.27386016397340085</v>
      </c>
      <c r="BH104" s="56">
        <v>3.6575240105384942E-3</v>
      </c>
      <c r="BI104" s="56">
        <v>-1.3177699999999999E-2</v>
      </c>
      <c r="BJ104" s="37">
        <v>98.903368440322808</v>
      </c>
      <c r="BK104" s="37">
        <v>1.0966315596771921</v>
      </c>
      <c r="BL104" s="36"/>
      <c r="BM104" s="36"/>
      <c r="BN104" s="36"/>
    </row>
    <row r="105" spans="1:66">
      <c r="A105" s="84" t="s">
        <v>131</v>
      </c>
      <c r="C105" s="36" t="s">
        <v>125</v>
      </c>
      <c r="D105" s="36" t="s">
        <v>79</v>
      </c>
      <c r="F105" s="36"/>
      <c r="K105" s="24"/>
      <c r="M105" s="34"/>
      <c r="N105" s="34"/>
      <c r="O105" s="34"/>
      <c r="P105" s="24"/>
      <c r="Q105" s="109" t="s">
        <v>124</v>
      </c>
      <c r="R105" s="123">
        <v>43837.975474537001</v>
      </c>
      <c r="S105" s="36" t="s">
        <v>143</v>
      </c>
      <c r="V105" s="36">
        <v>5</v>
      </c>
      <c r="W105" s="58"/>
      <c r="X105" s="110" t="s">
        <v>123</v>
      </c>
      <c r="Y105" s="24"/>
      <c r="Z105" s="37">
        <v>50.321480418739228</v>
      </c>
      <c r="AA105" s="37">
        <v>2.7956568439852387</v>
      </c>
      <c r="AB105" s="37">
        <v>13.763070653406695</v>
      </c>
      <c r="AC105" s="37">
        <v>10.992574155587544</v>
      </c>
      <c r="AD105" s="56">
        <v>0.18241342275785707</v>
      </c>
      <c r="AE105" s="37">
        <v>7.3925271718380605</v>
      </c>
      <c r="AF105" s="37">
        <v>11.431411419027233</v>
      </c>
      <c r="AG105" s="37">
        <v>2.3126899451901464</v>
      </c>
      <c r="AH105" s="56">
        <v>0.51763539330581154</v>
      </c>
      <c r="AI105" s="56">
        <v>0.26916720515552012</v>
      </c>
      <c r="AJ105" s="56">
        <v>9.5772722341638718E-3</v>
      </c>
      <c r="AK105" s="56">
        <v>1.3957137462908064E-2</v>
      </c>
      <c r="AL105" s="37">
        <v>98.618359506592654</v>
      </c>
      <c r="AM105" s="42"/>
      <c r="AN105" s="42"/>
      <c r="AO105" s="24"/>
      <c r="AQ105" s="37">
        <v>50.321480418739228</v>
      </c>
      <c r="AR105" s="37">
        <v>10.992574155587544</v>
      </c>
      <c r="AV105" s="36">
        <v>285</v>
      </c>
      <c r="AW105" s="90" t="s">
        <v>131</v>
      </c>
      <c r="AX105" s="37">
        <v>49.626218468391876</v>
      </c>
      <c r="AY105" s="37">
        <v>2.7570309169720248</v>
      </c>
      <c r="AZ105" s="37">
        <v>13.572914496122966</v>
      </c>
      <c r="BA105" s="37">
        <v>10.840696299786115</v>
      </c>
      <c r="BB105" s="56">
        <v>0.17989312504362417</v>
      </c>
      <c r="BC105" s="37">
        <v>7.2903890229458055</v>
      </c>
      <c r="BD105" s="37">
        <v>11.273470409893962</v>
      </c>
      <c r="BE105" s="37">
        <v>2.2807368844204392</v>
      </c>
      <c r="BF105" s="56">
        <v>0.5104835331036901</v>
      </c>
      <c r="BG105" s="56">
        <v>0.26544828205411863</v>
      </c>
      <c r="BH105" s="56">
        <v>9.4449487628128059E-3</v>
      </c>
      <c r="BI105" s="56">
        <v>1.37643E-2</v>
      </c>
      <c r="BJ105" s="37">
        <v>98.618359506592654</v>
      </c>
      <c r="BK105" s="37">
        <v>1.3816404934073461</v>
      </c>
      <c r="BL105" s="36"/>
      <c r="BM105" s="36"/>
      <c r="BN105" s="36"/>
    </row>
    <row r="106" spans="1:66">
      <c r="A106" s="84" t="s">
        <v>131</v>
      </c>
      <c r="C106" s="36" t="s">
        <v>125</v>
      </c>
      <c r="D106" s="36" t="s">
        <v>79</v>
      </c>
      <c r="F106" s="36"/>
      <c r="K106" s="24"/>
      <c r="M106" s="34"/>
      <c r="N106" s="34"/>
      <c r="O106" s="34"/>
      <c r="P106" s="24"/>
      <c r="Q106" s="109" t="s">
        <v>124</v>
      </c>
      <c r="R106" s="123">
        <v>43837.977939814802</v>
      </c>
      <c r="S106" s="36" t="s">
        <v>143</v>
      </c>
      <c r="V106" s="36">
        <v>5</v>
      </c>
      <c r="W106" s="58"/>
      <c r="X106" s="110" t="s">
        <v>123</v>
      </c>
      <c r="Y106" s="24"/>
      <c r="Z106" s="37">
        <v>50.395275115142482</v>
      </c>
      <c r="AA106" s="37">
        <v>2.7759550422117458</v>
      </c>
      <c r="AB106" s="37">
        <v>13.519819926921024</v>
      </c>
      <c r="AC106" s="37">
        <v>11.002661811081699</v>
      </c>
      <c r="AD106" s="56">
        <v>0.17548525295985426</v>
      </c>
      <c r="AE106" s="37">
        <v>7.4352765454843999</v>
      </c>
      <c r="AF106" s="37">
        <v>11.594666039481623</v>
      </c>
      <c r="AG106" s="37">
        <v>2.296369132563624</v>
      </c>
      <c r="AH106" s="56">
        <v>0.49520668981192706</v>
      </c>
      <c r="AI106" s="56">
        <v>0.28224837496685584</v>
      </c>
      <c r="AJ106" s="56">
        <v>6.8474335960774235E-3</v>
      </c>
      <c r="AK106" s="56">
        <v>2.1733707127763156E-2</v>
      </c>
      <c r="AL106" s="37">
        <v>98.893851259014824</v>
      </c>
      <c r="AM106" s="42"/>
      <c r="AN106" s="42"/>
      <c r="AO106" s="24"/>
      <c r="AQ106" s="37">
        <v>50.395275115142482</v>
      </c>
      <c r="AR106" s="37">
        <v>11.002661811081699</v>
      </c>
      <c r="AV106" s="36">
        <v>286</v>
      </c>
      <c r="AW106" s="90" t="s">
        <v>131</v>
      </c>
      <c r="AX106" s="37">
        <v>49.837828413940315</v>
      </c>
      <c r="AY106" s="37">
        <v>2.7452488504620063</v>
      </c>
      <c r="AZ106" s="37">
        <v>13.370270609015924</v>
      </c>
      <c r="BA106" s="37">
        <v>10.880956005983561</v>
      </c>
      <c r="BB106" s="56">
        <v>0.17354412504362418</v>
      </c>
      <c r="BC106" s="37">
        <v>7.3530313275877575</v>
      </c>
      <c r="BD106" s="37">
        <v>11.466411787064462</v>
      </c>
      <c r="BE106" s="37">
        <v>2.2709678743153989</v>
      </c>
      <c r="BF106" s="56">
        <v>0.48972896724729803</v>
      </c>
      <c r="BG106" s="56">
        <v>0.27912628812070883</v>
      </c>
      <c r="BH106" s="56">
        <v>6.7716907955646171E-3</v>
      </c>
      <c r="BI106" s="56">
        <v>2.14933E-2</v>
      </c>
      <c r="BJ106" s="37">
        <v>98.893851259014824</v>
      </c>
      <c r="BK106" s="37">
        <v>1.1061487409851765</v>
      </c>
      <c r="BL106" s="36"/>
      <c r="BM106" s="36"/>
      <c r="BN106" s="36"/>
    </row>
    <row r="107" spans="1:66">
      <c r="A107" s="84" t="s">
        <v>131</v>
      </c>
      <c r="C107" s="36" t="s">
        <v>125</v>
      </c>
      <c r="D107" s="36" t="s">
        <v>79</v>
      </c>
      <c r="F107" s="36"/>
      <c r="K107" s="24"/>
      <c r="M107" s="34"/>
      <c r="N107" s="34"/>
      <c r="O107" s="34"/>
      <c r="P107" s="24"/>
      <c r="Q107" s="109" t="s">
        <v>124</v>
      </c>
      <c r="R107" s="123">
        <v>43837.980393518497</v>
      </c>
      <c r="S107" s="36" t="s">
        <v>143</v>
      </c>
      <c r="V107" s="36">
        <v>5</v>
      </c>
      <c r="W107" s="58"/>
      <c r="X107" s="110" t="s">
        <v>123</v>
      </c>
      <c r="Y107" s="24"/>
      <c r="Z107" s="37">
        <v>50.342164889654562</v>
      </c>
      <c r="AA107" s="37">
        <v>2.8016408123489946</v>
      </c>
      <c r="AB107" s="37">
        <v>13.650645005842922</v>
      </c>
      <c r="AC107" s="37">
        <v>11.063480377045897</v>
      </c>
      <c r="AD107" s="56">
        <v>0.19206018538213981</v>
      </c>
      <c r="AE107" s="37">
        <v>7.3974758001749574</v>
      </c>
      <c r="AF107" s="37">
        <v>11.556273311496291</v>
      </c>
      <c r="AG107" s="37">
        <v>2.2632468551466967</v>
      </c>
      <c r="AH107" s="56">
        <v>0.50705100975433426</v>
      </c>
      <c r="AI107" s="56">
        <v>0.25301010670217311</v>
      </c>
      <c r="AJ107" s="56">
        <v>1.0100344526381214E-2</v>
      </c>
      <c r="AK107" s="56">
        <v>-3.4869632097623622E-2</v>
      </c>
      <c r="AL107" s="37">
        <v>98.761294365210532</v>
      </c>
      <c r="AM107" s="42"/>
      <c r="AN107" s="42"/>
      <c r="AO107" s="24"/>
      <c r="AQ107" s="37">
        <v>50.342164889654562</v>
      </c>
      <c r="AR107" s="37">
        <v>11.063480377045897</v>
      </c>
      <c r="AV107" s="36">
        <v>287</v>
      </c>
      <c r="AW107" s="90" t="s">
        <v>131</v>
      </c>
      <c r="AX107" s="37">
        <v>49.718573656491408</v>
      </c>
      <c r="AY107" s="37">
        <v>2.7669367297398662</v>
      </c>
      <c r="AZ107" s="37">
        <v>13.481553696970437</v>
      </c>
      <c r="BA107" s="37">
        <v>10.926436422211601</v>
      </c>
      <c r="BB107" s="56">
        <v>0.18968112504362417</v>
      </c>
      <c r="BC107" s="37">
        <v>7.3058428506060036</v>
      </c>
      <c r="BD107" s="37">
        <v>11.413125102815115</v>
      </c>
      <c r="BE107" s="37">
        <v>2.2352118888227994</v>
      </c>
      <c r="BF107" s="56">
        <v>0.50077014032525047</v>
      </c>
      <c r="BG107" s="56">
        <v>0.24987605625386647</v>
      </c>
      <c r="BH107" s="56">
        <v>9.9752309895997805E-3</v>
      </c>
      <c r="BI107" s="56">
        <v>-3.4437700000000002E-2</v>
      </c>
      <c r="BJ107" s="37">
        <v>98.761294365210532</v>
      </c>
      <c r="BK107" s="37">
        <v>1.2387056347894685</v>
      </c>
      <c r="BL107" s="36"/>
      <c r="BM107" s="36"/>
      <c r="BN107" s="36"/>
    </row>
    <row r="108" spans="1:66">
      <c r="A108" s="84" t="s">
        <v>131</v>
      </c>
      <c r="C108" s="36" t="s">
        <v>125</v>
      </c>
      <c r="D108" s="36" t="s">
        <v>79</v>
      </c>
      <c r="F108" s="36"/>
      <c r="K108" s="24"/>
      <c r="M108" s="34"/>
      <c r="N108" s="34"/>
      <c r="O108" s="34"/>
      <c r="P108" s="24"/>
      <c r="Q108" s="109" t="s">
        <v>124</v>
      </c>
      <c r="R108" s="123">
        <v>43837.9828472222</v>
      </c>
      <c r="S108" s="36" t="s">
        <v>143</v>
      </c>
      <c r="V108" s="36">
        <v>5</v>
      </c>
      <c r="W108" s="58"/>
      <c r="X108" s="110" t="s">
        <v>123</v>
      </c>
      <c r="Y108" s="24"/>
      <c r="Z108" s="37">
        <v>50.523760637476265</v>
      </c>
      <c r="AA108" s="37">
        <v>2.8059149365870835</v>
      </c>
      <c r="AB108" s="37">
        <v>13.669246577675823</v>
      </c>
      <c r="AC108" s="37">
        <v>10.859434320144082</v>
      </c>
      <c r="AD108" s="56">
        <v>0.16959529301962206</v>
      </c>
      <c r="AE108" s="37">
        <v>7.3731998332777149</v>
      </c>
      <c r="AF108" s="37">
        <v>11.509361295325338</v>
      </c>
      <c r="AG108" s="37">
        <v>2.3023842071382217</v>
      </c>
      <c r="AH108" s="56">
        <v>0.50243105751715389</v>
      </c>
      <c r="AI108" s="56">
        <v>0.27343638186755875</v>
      </c>
      <c r="AJ108" s="56">
        <v>6.4024486131286293E-3</v>
      </c>
      <c r="AK108" s="56">
        <v>6.2776752276463722E-3</v>
      </c>
      <c r="AL108" s="37">
        <v>98.942678217024337</v>
      </c>
      <c r="AM108" s="42"/>
      <c r="AN108" s="42"/>
      <c r="AO108" s="24"/>
      <c r="AQ108" s="37">
        <v>50.523760637476265</v>
      </c>
      <c r="AR108" s="37">
        <v>10.859434320144082</v>
      </c>
      <c r="AV108" s="36">
        <v>288</v>
      </c>
      <c r="AW108" s="90" t="s">
        <v>131</v>
      </c>
      <c r="AX108" s="37">
        <v>49.989561910677743</v>
      </c>
      <c r="AY108" s="37">
        <v>2.7762473867507804</v>
      </c>
      <c r="AZ108" s="37">
        <v>13.524718656041401</v>
      </c>
      <c r="BA108" s="37">
        <v>10.744615155569264</v>
      </c>
      <c r="BB108" s="56">
        <v>0.16780212504362418</v>
      </c>
      <c r="BC108" s="37">
        <v>7.2952413853381435</v>
      </c>
      <c r="BD108" s="37">
        <v>11.387670311268494</v>
      </c>
      <c r="BE108" s="37">
        <v>2.2780405973883577</v>
      </c>
      <c r="BF108" s="56">
        <v>0.49711874450159005</v>
      </c>
      <c r="BG108" s="56">
        <v>0.27054527943949253</v>
      </c>
      <c r="BH108" s="56">
        <v>6.3347541292981969E-3</v>
      </c>
      <c r="BI108" s="56">
        <v>6.2112999999999995E-3</v>
      </c>
      <c r="BJ108" s="37">
        <v>98.942678217024337</v>
      </c>
      <c r="BK108" s="37">
        <v>1.0573217829756629</v>
      </c>
      <c r="BL108" s="36"/>
      <c r="BM108" s="36"/>
      <c r="BN108" s="36"/>
    </row>
    <row r="109" spans="1:66">
      <c r="A109" s="84" t="s">
        <v>131</v>
      </c>
      <c r="C109" s="36" t="s">
        <v>125</v>
      </c>
      <c r="D109" s="36" t="s">
        <v>79</v>
      </c>
      <c r="F109" s="36"/>
      <c r="K109" s="24"/>
      <c r="M109" s="34"/>
      <c r="N109" s="34"/>
      <c r="O109" s="34"/>
      <c r="P109" s="24"/>
      <c r="Q109" s="109" t="s">
        <v>124</v>
      </c>
      <c r="R109" s="92">
        <v>43837</v>
      </c>
      <c r="S109" s="36" t="s">
        <v>143</v>
      </c>
      <c r="V109" s="91" t="s">
        <v>159</v>
      </c>
      <c r="W109" s="114">
        <f>COUNT(AA99:AA108)</f>
        <v>10</v>
      </c>
      <c r="X109" s="89" t="s">
        <v>122</v>
      </c>
      <c r="Y109" s="24"/>
      <c r="Z109" s="88">
        <f t="shared" ref="Z109:AL109" si="12">AVERAGE(Z99:Z108)</f>
        <v>50.353964772786888</v>
      </c>
      <c r="AA109" s="88">
        <f t="shared" si="12"/>
        <v>2.7999219425108777</v>
      </c>
      <c r="AB109" s="88">
        <f t="shared" si="12"/>
        <v>13.661849401220149</v>
      </c>
      <c r="AC109" s="88">
        <f t="shared" si="12"/>
        <v>11.068108588776232</v>
      </c>
      <c r="AD109" s="87">
        <f t="shared" si="12"/>
        <v>0.1802301357607104</v>
      </c>
      <c r="AE109" s="88">
        <f t="shared" si="12"/>
        <v>7.3778928049204833</v>
      </c>
      <c r="AF109" s="88">
        <f t="shared" si="12"/>
        <v>11.504737417601367</v>
      </c>
      <c r="AG109" s="88">
        <f t="shared" si="12"/>
        <v>2.2477730568069125</v>
      </c>
      <c r="AH109" s="87">
        <f t="shared" si="12"/>
        <v>0.51895348179949241</v>
      </c>
      <c r="AI109" s="87">
        <f t="shared" si="12"/>
        <v>0.27201693807377747</v>
      </c>
      <c r="AJ109" s="87">
        <f t="shared" si="12"/>
        <v>7.709386075550953E-3</v>
      </c>
      <c r="AK109" s="87">
        <f t="shared" si="12"/>
        <v>8.5816380425992114E-3</v>
      </c>
      <c r="AL109" s="88">
        <f t="shared" si="12"/>
        <v>98.636299485324543</v>
      </c>
      <c r="AM109" s="86"/>
      <c r="AN109" s="42"/>
      <c r="AO109" s="24"/>
      <c r="AQ109" s="88">
        <v>50.353964772786888</v>
      </c>
      <c r="AR109" s="88">
        <v>11.068108588776232</v>
      </c>
      <c r="AV109" s="85"/>
      <c r="AW109" s="88" t="s">
        <v>121</v>
      </c>
      <c r="AX109" s="88">
        <f t="shared" ref="AX109:BK109" si="13">AVERAGE(AX99:AX108)</f>
        <v>49.667394735103343</v>
      </c>
      <c r="AY109" s="88">
        <f t="shared" si="13"/>
        <v>2.7617134814189006</v>
      </c>
      <c r="AZ109" s="88">
        <f t="shared" si="13"/>
        <v>13.47556694856782</v>
      </c>
      <c r="BA109" s="88">
        <f t="shared" si="13"/>
        <v>10.916988945021625</v>
      </c>
      <c r="BB109" s="87">
        <f t="shared" si="13"/>
        <v>0.1777782250436242</v>
      </c>
      <c r="BC109" s="88">
        <f t="shared" si="13"/>
        <v>7.2772886408648061</v>
      </c>
      <c r="BD109" s="88">
        <f t="shared" si="13"/>
        <v>11.347893485256341</v>
      </c>
      <c r="BE109" s="88">
        <f t="shared" si="13"/>
        <v>2.2171367049353483</v>
      </c>
      <c r="BF109" s="88">
        <f t="shared" si="13"/>
        <v>0.51186060524715316</v>
      </c>
      <c r="BG109" s="87">
        <f t="shared" si="13"/>
        <v>0.26832198734903889</v>
      </c>
      <c r="BH109" s="87">
        <f t="shared" si="13"/>
        <v>7.6063391319212675E-3</v>
      </c>
      <c r="BI109" s="87">
        <f t="shared" si="13"/>
        <v>8.4656999999999996E-3</v>
      </c>
      <c r="BJ109" s="88">
        <f t="shared" si="13"/>
        <v>98.636299485324543</v>
      </c>
      <c r="BK109" s="88">
        <f t="shared" si="13"/>
        <v>1.3637005146754646</v>
      </c>
      <c r="BL109" s="85"/>
      <c r="BM109" s="57"/>
      <c r="BN109" s="57"/>
    </row>
    <row r="110" spans="1:66">
      <c r="A110" s="84" t="s">
        <v>131</v>
      </c>
      <c r="C110" s="36" t="s">
        <v>125</v>
      </c>
      <c r="D110" s="36" t="s">
        <v>79</v>
      </c>
      <c r="F110" s="36"/>
      <c r="K110" s="24"/>
      <c r="M110" s="34"/>
      <c r="N110" s="34"/>
      <c r="O110" s="34"/>
      <c r="P110" s="24"/>
      <c r="Q110" s="109" t="s">
        <v>124</v>
      </c>
      <c r="R110" s="92">
        <v>43837</v>
      </c>
      <c r="S110" s="36" t="s">
        <v>143</v>
      </c>
      <c r="V110" s="91" t="str">
        <f>V109</f>
        <v>variable 8 or 5</v>
      </c>
      <c r="W110" s="118">
        <f>W109</f>
        <v>10</v>
      </c>
      <c r="X110" s="89" t="s">
        <v>120</v>
      </c>
      <c r="Y110" s="24"/>
      <c r="Z110" s="116">
        <f t="shared" ref="Z110:AL110" si="14">STDEV(Z99:Z108)</f>
        <v>0.18010842337622526</v>
      </c>
      <c r="AA110" s="116">
        <f t="shared" si="14"/>
        <v>1.7043369318100753E-2</v>
      </c>
      <c r="AB110" s="116">
        <f t="shared" si="14"/>
        <v>9.1828716329624249E-2</v>
      </c>
      <c r="AC110" s="116">
        <f t="shared" si="14"/>
        <v>0.1384711685701456</v>
      </c>
      <c r="AD110" s="117">
        <f t="shared" si="14"/>
        <v>2.2070782807931632E-2</v>
      </c>
      <c r="AE110" s="116">
        <f t="shared" si="14"/>
        <v>5.0876632381961051E-2</v>
      </c>
      <c r="AF110" s="116">
        <f t="shared" si="14"/>
        <v>5.4859301678294711E-2</v>
      </c>
      <c r="AG110" s="116">
        <f t="shared" si="14"/>
        <v>5.7786003952528128E-2</v>
      </c>
      <c r="AH110" s="117">
        <f t="shared" si="14"/>
        <v>2.2232211313362883E-2</v>
      </c>
      <c r="AI110" s="117">
        <f t="shared" si="14"/>
        <v>9.8664985834514638E-3</v>
      </c>
      <c r="AJ110" s="117">
        <f t="shared" si="14"/>
        <v>4.5171716402225004E-3</v>
      </c>
      <c r="AK110" s="117">
        <f t="shared" si="14"/>
        <v>2.0903221895294269E-2</v>
      </c>
      <c r="AL110" s="116">
        <f t="shared" si="14"/>
        <v>0.39678848995972515</v>
      </c>
      <c r="AM110" s="126"/>
      <c r="AN110" s="42"/>
      <c r="AO110" s="24"/>
      <c r="AQ110" s="116">
        <v>0.18010842337622526</v>
      </c>
      <c r="AR110" s="116">
        <v>0.1384711685701456</v>
      </c>
      <c r="AV110" s="85"/>
      <c r="AW110" s="88" t="s">
        <v>120</v>
      </c>
      <c r="AX110" s="116">
        <f t="shared" ref="AX110:BK110" si="15">STDEV(AX99:AX108)</f>
        <v>0.28845526866431553</v>
      </c>
      <c r="AY110" s="116">
        <f t="shared" si="15"/>
        <v>1.5673655716086012E-2</v>
      </c>
      <c r="AZ110" s="116">
        <f t="shared" si="15"/>
        <v>0.10889589317916312</v>
      </c>
      <c r="BA110" s="116">
        <f t="shared" si="15"/>
        <v>0.12684842258191545</v>
      </c>
      <c r="BB110" s="117">
        <f t="shared" si="15"/>
        <v>2.1814035158075819E-2</v>
      </c>
      <c r="BC110" s="116">
        <f t="shared" si="15"/>
        <v>5.9270127716837859E-2</v>
      </c>
      <c r="BD110" s="116">
        <f t="shared" si="15"/>
        <v>7.8700486018381866E-2</v>
      </c>
      <c r="BE110" s="116">
        <f t="shared" si="15"/>
        <v>5.8474275007127464E-2</v>
      </c>
      <c r="BF110" s="116">
        <f t="shared" si="15"/>
        <v>2.1580931186128412E-2</v>
      </c>
      <c r="BG110" s="117">
        <f t="shared" si="15"/>
        <v>1.0225789755642985E-2</v>
      </c>
      <c r="BH110" s="117">
        <f t="shared" si="15"/>
        <v>4.4479685913307908E-3</v>
      </c>
      <c r="BI110" s="117">
        <f t="shared" si="15"/>
        <v>2.067223137017923E-2</v>
      </c>
      <c r="BJ110" s="116">
        <f t="shared" si="15"/>
        <v>0.39678848995972515</v>
      </c>
      <c r="BK110" s="116">
        <f t="shared" si="15"/>
        <v>0.39678848995972615</v>
      </c>
      <c r="BL110" s="57"/>
      <c r="BM110" s="37"/>
      <c r="BN110" s="37"/>
    </row>
    <row r="111" spans="1:66" ht="15" customHeight="1">
      <c r="A111" s="84"/>
      <c r="C111" s="36"/>
      <c r="D111" s="36"/>
      <c r="F111" s="36"/>
      <c r="K111" s="24"/>
      <c r="M111" s="34"/>
      <c r="N111" s="34"/>
      <c r="O111" s="34"/>
      <c r="P111" s="24"/>
      <c r="R111" s="36"/>
      <c r="S111" s="36"/>
      <c r="V111" s="36"/>
      <c r="W111" s="34"/>
      <c r="Y111" s="24"/>
      <c r="AM111" s="112"/>
      <c r="AN111" s="112"/>
      <c r="AO111" s="24"/>
      <c r="AZ111" s="36"/>
      <c r="BA111" s="36"/>
      <c r="BB111" s="36"/>
      <c r="BC111" s="36"/>
      <c r="BK111" s="36"/>
    </row>
    <row r="112" spans="1:66" ht="15" customHeight="1">
      <c r="A112" s="84"/>
      <c r="C112" s="36"/>
      <c r="D112" s="36"/>
      <c r="F112" s="36"/>
      <c r="K112" s="24"/>
      <c r="M112" s="34"/>
      <c r="N112" s="34"/>
      <c r="O112" s="34"/>
      <c r="P112" s="24"/>
      <c r="R112" s="36"/>
      <c r="S112" s="36"/>
      <c r="V112" s="36"/>
      <c r="W112" s="34"/>
      <c r="Y112" s="24"/>
      <c r="AM112" s="112"/>
      <c r="AN112" s="112"/>
      <c r="AO112" s="24"/>
      <c r="AZ112" s="36"/>
      <c r="BA112" s="36"/>
      <c r="BB112" s="36"/>
      <c r="BC112" s="36"/>
      <c r="BK112" s="36"/>
    </row>
    <row r="113" spans="1:66">
      <c r="A113" s="84" t="s">
        <v>128</v>
      </c>
      <c r="C113" s="36" t="s">
        <v>125</v>
      </c>
      <c r="D113" s="36" t="s">
        <v>79</v>
      </c>
      <c r="F113" s="36"/>
      <c r="K113" s="24"/>
      <c r="M113" s="34"/>
      <c r="N113" s="34"/>
      <c r="O113" s="34"/>
      <c r="P113" s="24"/>
      <c r="Q113" s="109" t="s">
        <v>124</v>
      </c>
      <c r="R113" s="123">
        <v>43837.703194444402</v>
      </c>
      <c r="S113" s="36" t="s">
        <v>143</v>
      </c>
      <c r="V113" s="36">
        <v>8</v>
      </c>
      <c r="W113" s="58"/>
      <c r="X113" s="110" t="s">
        <v>123</v>
      </c>
      <c r="Y113" s="24"/>
      <c r="Z113" s="37">
        <v>39.181430599525768</v>
      </c>
      <c r="AA113" s="37">
        <v>3.9768692946274746</v>
      </c>
      <c r="AB113" s="37">
        <v>10.530555805841313</v>
      </c>
      <c r="AC113" s="37">
        <v>12.079165840979945</v>
      </c>
      <c r="AD113" s="56">
        <v>0.22399579123866062</v>
      </c>
      <c r="AE113" s="37">
        <v>14.99345203253068</v>
      </c>
      <c r="AF113" s="37">
        <v>13.205635373391484</v>
      </c>
      <c r="AG113" s="37">
        <v>3.5027885308088083</v>
      </c>
      <c r="AH113" s="37">
        <v>1.2683000047803226</v>
      </c>
      <c r="AI113" s="56">
        <v>0.94237716571957275</v>
      </c>
      <c r="AJ113" s="56">
        <v>8.5249174760030511E-3</v>
      </c>
      <c r="AK113" s="56">
        <v>8.8828225917320924E-2</v>
      </c>
      <c r="AL113" s="37">
        <v>98.968879646236047</v>
      </c>
      <c r="AM113" s="42"/>
      <c r="AN113" s="42"/>
      <c r="AO113" s="24"/>
      <c r="AQ113" s="37">
        <v>39.181430599525768</v>
      </c>
      <c r="AR113" s="37">
        <v>12.079165840979945</v>
      </c>
      <c r="AV113" s="36">
        <v>198</v>
      </c>
      <c r="AW113" s="90" t="s">
        <v>153</v>
      </c>
      <c r="AX113" s="37">
        <v>38.77742289371816</v>
      </c>
      <c r="AY113" s="37">
        <v>3.9358629858879821</v>
      </c>
      <c r="AZ113" s="37">
        <v>10.421973101562811</v>
      </c>
      <c r="BA113" s="37">
        <v>11.954615103428699</v>
      </c>
      <c r="BB113" s="56">
        <v>0.22168612504362417</v>
      </c>
      <c r="BC113" s="37">
        <v>14.83885149689142</v>
      </c>
      <c r="BD113" s="37">
        <v>13.06946937921259</v>
      </c>
      <c r="BE113" s="37">
        <v>3.4666705653183296</v>
      </c>
      <c r="BF113" s="37">
        <v>1.2552223052842435</v>
      </c>
      <c r="BG113" s="56">
        <v>0.93266012295461431</v>
      </c>
      <c r="BH113" s="56">
        <v>8.4370153167664039E-3</v>
      </c>
      <c r="BI113" s="56">
        <v>8.7912299999999999E-2</v>
      </c>
      <c r="BJ113" s="37">
        <v>98.968879646236047</v>
      </c>
      <c r="BK113" s="37">
        <v>1.0311203537639528</v>
      </c>
      <c r="BL113" s="36"/>
      <c r="BM113" s="36"/>
      <c r="BN113" s="36"/>
    </row>
    <row r="114" spans="1:66">
      <c r="A114" s="84" t="s">
        <v>128</v>
      </c>
      <c r="C114" s="36" t="s">
        <v>125</v>
      </c>
      <c r="D114" s="36" t="s">
        <v>79</v>
      </c>
      <c r="F114" s="36"/>
      <c r="K114" s="24"/>
      <c r="M114" s="34"/>
      <c r="N114" s="34"/>
      <c r="O114" s="34"/>
      <c r="P114" s="24"/>
      <c r="Q114" s="109" t="s">
        <v>124</v>
      </c>
      <c r="R114" s="123">
        <v>43837.705648148098</v>
      </c>
      <c r="S114" s="36" t="s">
        <v>143</v>
      </c>
      <c r="V114" s="36">
        <v>8</v>
      </c>
      <c r="W114" s="58"/>
      <c r="X114" s="110" t="s">
        <v>123</v>
      </c>
      <c r="Y114" s="24"/>
      <c r="Z114" s="37">
        <v>39.231947358828066</v>
      </c>
      <c r="AA114" s="37">
        <v>4.0193570556610592</v>
      </c>
      <c r="AB114" s="37">
        <v>10.639065140676561</v>
      </c>
      <c r="AC114" s="37">
        <v>12.101069441501748</v>
      </c>
      <c r="AD114" s="56">
        <v>0.22547074188933189</v>
      </c>
      <c r="AE114" s="37">
        <v>14.670055523923159</v>
      </c>
      <c r="AF114" s="37">
        <v>13.274899621843442</v>
      </c>
      <c r="AG114" s="37">
        <v>3.585893338257224</v>
      </c>
      <c r="AH114" s="37">
        <v>1.2746635721509147</v>
      </c>
      <c r="AI114" s="56">
        <v>0.93269108811170809</v>
      </c>
      <c r="AJ114" s="56">
        <v>4.3510169254197062E-3</v>
      </c>
      <c r="AK114" s="56">
        <v>4.1517874131967211E-2</v>
      </c>
      <c r="AL114" s="37">
        <v>98.782273556781334</v>
      </c>
      <c r="AM114" s="42"/>
      <c r="AN114" s="42"/>
      <c r="AO114" s="24"/>
      <c r="AQ114" s="37">
        <v>39.231947358828066</v>
      </c>
      <c r="AR114" s="37">
        <v>12.101069441501748</v>
      </c>
      <c r="AV114" s="36">
        <v>199</v>
      </c>
      <c r="AW114" s="90" t="s">
        <v>153</v>
      </c>
      <c r="AX114" s="37">
        <v>38.754209561649994</v>
      </c>
      <c r="AY114" s="37">
        <v>3.9704122819468988</v>
      </c>
      <c r="AZ114" s="37">
        <v>10.509510431147284</v>
      </c>
      <c r="BA114" s="37">
        <v>11.953711519000327</v>
      </c>
      <c r="BB114" s="56">
        <v>0.22272512504362418</v>
      </c>
      <c r="BC114" s="37">
        <v>14.491414378573486</v>
      </c>
      <c r="BD114" s="37">
        <v>13.113247658837519</v>
      </c>
      <c r="BE114" s="37">
        <v>3.5422269668516493</v>
      </c>
      <c r="BF114" s="37">
        <v>1.2591416567707574</v>
      </c>
      <c r="BG114" s="56">
        <v>0.92133346209822786</v>
      </c>
      <c r="BH114" s="56">
        <v>4.2980334417699511E-3</v>
      </c>
      <c r="BI114" s="56">
        <v>4.1012300000000002E-2</v>
      </c>
      <c r="BJ114" s="37">
        <v>98.782273556781334</v>
      </c>
      <c r="BK114" s="37">
        <v>1.2177264432186661</v>
      </c>
      <c r="BL114" s="36"/>
      <c r="BM114" s="36"/>
      <c r="BN114" s="36"/>
    </row>
    <row r="115" spans="1:66">
      <c r="A115" s="84" t="s">
        <v>128</v>
      </c>
      <c r="C115" s="36" t="s">
        <v>125</v>
      </c>
      <c r="D115" s="36" t="s">
        <v>79</v>
      </c>
      <c r="F115" s="36"/>
      <c r="K115" s="24"/>
      <c r="M115" s="34"/>
      <c r="N115" s="34"/>
      <c r="O115" s="34"/>
      <c r="P115" s="24"/>
      <c r="Q115" s="109" t="s">
        <v>124</v>
      </c>
      <c r="R115" s="123">
        <v>43837.708090277803</v>
      </c>
      <c r="S115" s="36" t="s">
        <v>143</v>
      </c>
      <c r="V115" s="36">
        <v>8</v>
      </c>
      <c r="W115" s="58"/>
      <c r="X115" s="110" t="s">
        <v>123</v>
      </c>
      <c r="Y115" s="24"/>
      <c r="Z115" s="37">
        <v>39.340452548277796</v>
      </c>
      <c r="AA115" s="37">
        <v>3.9634335627401449</v>
      </c>
      <c r="AB115" s="37">
        <v>10.660025523281307</v>
      </c>
      <c r="AC115" s="37">
        <v>12.243181350938336</v>
      </c>
      <c r="AD115" s="56">
        <v>0.22024186886492095</v>
      </c>
      <c r="AE115" s="37">
        <v>14.413679367347026</v>
      </c>
      <c r="AF115" s="37">
        <v>13.250792599905484</v>
      </c>
      <c r="AG115" s="37">
        <v>3.5632033671159613</v>
      </c>
      <c r="AH115" s="37">
        <v>1.3017451792280559</v>
      </c>
      <c r="AI115" s="56">
        <v>0.96495002385627149</v>
      </c>
      <c r="AJ115" s="56">
        <v>1.0071775617939479E-2</v>
      </c>
      <c r="AK115" s="56">
        <v>7.0495452447413245E-2</v>
      </c>
      <c r="AL115" s="37">
        <v>98.92311855437832</v>
      </c>
      <c r="AM115" s="42"/>
      <c r="AN115" s="42"/>
      <c r="AO115" s="24"/>
      <c r="AQ115" s="37">
        <v>39.340452548277796</v>
      </c>
      <c r="AR115" s="37">
        <v>12.243181350938336</v>
      </c>
      <c r="AV115" s="36">
        <v>200</v>
      </c>
      <c r="AW115" s="90" t="s">
        <v>153</v>
      </c>
      <c r="AX115" s="37">
        <v>38.916802514161795</v>
      </c>
      <c r="AY115" s="37">
        <v>3.920752082093454</v>
      </c>
      <c r="AZ115" s="37">
        <v>10.545229686322555</v>
      </c>
      <c r="BA115" s="37">
        <v>12.111336802616268</v>
      </c>
      <c r="BB115" s="56">
        <v>0.21787012504362419</v>
      </c>
      <c r="BC115" s="37">
        <v>14.258461128608666</v>
      </c>
      <c r="BD115" s="37">
        <v>13.108097272999292</v>
      </c>
      <c r="BE115" s="37">
        <v>3.5248318911857228</v>
      </c>
      <c r="BF115" s="37">
        <v>1.2877269269236744</v>
      </c>
      <c r="BG115" s="56">
        <v>0.95455865608984136</v>
      </c>
      <c r="BH115" s="56">
        <v>9.9633145350652413E-3</v>
      </c>
      <c r="BI115" s="56">
        <v>6.9736300000000001E-2</v>
      </c>
      <c r="BJ115" s="37">
        <v>98.92311855437832</v>
      </c>
      <c r="BK115" s="37">
        <v>1.0768814456216802</v>
      </c>
      <c r="BL115" s="36"/>
      <c r="BM115" s="36"/>
      <c r="BN115" s="36"/>
    </row>
    <row r="116" spans="1:66">
      <c r="A116" s="84" t="s">
        <v>128</v>
      </c>
      <c r="C116" s="36" t="s">
        <v>125</v>
      </c>
      <c r="D116" s="36" t="s">
        <v>79</v>
      </c>
      <c r="F116" s="36"/>
      <c r="K116" s="24"/>
      <c r="M116" s="34"/>
      <c r="N116" s="34"/>
      <c r="O116" s="34"/>
      <c r="P116" s="24"/>
      <c r="Q116" s="109" t="s">
        <v>124</v>
      </c>
      <c r="R116" s="123">
        <v>43837.710543981499</v>
      </c>
      <c r="S116" s="36" t="s">
        <v>143</v>
      </c>
      <c r="V116" s="36">
        <v>8</v>
      </c>
      <c r="W116" s="58"/>
      <c r="X116" s="110" t="s">
        <v>123</v>
      </c>
      <c r="Y116" s="24"/>
      <c r="Z116" s="37">
        <v>39.325720021768348</v>
      </c>
      <c r="AA116" s="37">
        <v>4.0558084321074501</v>
      </c>
      <c r="AB116" s="37">
        <v>10.66213005664074</v>
      </c>
      <c r="AC116" s="37">
        <v>12.236075250759878</v>
      </c>
      <c r="AD116" s="56">
        <v>0.20923706382362769</v>
      </c>
      <c r="AE116" s="37">
        <v>14.460357102186814</v>
      </c>
      <c r="AF116" s="37">
        <v>13.183368314506232</v>
      </c>
      <c r="AG116" s="37">
        <v>3.5156557166846958</v>
      </c>
      <c r="AH116" s="37">
        <v>1.3241957898307657</v>
      </c>
      <c r="AI116" s="56">
        <v>0.96214971245476844</v>
      </c>
      <c r="AJ116" s="56">
        <v>9.0991166959309509E-3</v>
      </c>
      <c r="AK116" s="56">
        <v>5.8256569068039964E-2</v>
      </c>
      <c r="AL116" s="37">
        <v>98.267544614820679</v>
      </c>
      <c r="AM116" s="42"/>
      <c r="AN116" s="42"/>
      <c r="AO116" s="24"/>
      <c r="AQ116" s="37">
        <v>39.325720021768348</v>
      </c>
      <c r="AR116" s="37">
        <v>12.236075250759878</v>
      </c>
      <c r="AV116" s="36">
        <v>201</v>
      </c>
      <c r="AW116" s="90" t="s">
        <v>153</v>
      </c>
      <c r="AX116" s="37">
        <v>38.644419467490678</v>
      </c>
      <c r="AY116" s="37">
        <v>3.9855433605128479</v>
      </c>
      <c r="AZ116" s="37">
        <v>10.477413410299643</v>
      </c>
      <c r="BA116" s="37">
        <v>12.024090706143495</v>
      </c>
      <c r="BB116" s="56">
        <v>0.20561212504362417</v>
      </c>
      <c r="BC116" s="37">
        <v>14.209837866853817</v>
      </c>
      <c r="BD116" s="37">
        <v>12.954972340193544</v>
      </c>
      <c r="BE116" s="37">
        <v>3.4547485498966268</v>
      </c>
      <c r="BF116" s="37">
        <v>1.3012546885595249</v>
      </c>
      <c r="BG116" s="56">
        <v>0.9454808979478585</v>
      </c>
      <c r="BH116" s="56">
        <v>8.9414785587285436E-3</v>
      </c>
      <c r="BI116" s="56">
        <v>5.7247300000000001E-2</v>
      </c>
      <c r="BJ116" s="37">
        <v>98.267544614820679</v>
      </c>
      <c r="BK116" s="37">
        <v>1.7324553851793212</v>
      </c>
      <c r="BL116" s="36"/>
      <c r="BM116" s="36"/>
      <c r="BN116" s="36"/>
    </row>
    <row r="117" spans="1:66">
      <c r="A117" s="84" t="s">
        <v>128</v>
      </c>
      <c r="C117" s="36" t="s">
        <v>125</v>
      </c>
      <c r="D117" s="36" t="s">
        <v>79</v>
      </c>
      <c r="F117" s="36"/>
      <c r="K117" s="24"/>
      <c r="M117" s="34"/>
      <c r="N117" s="34"/>
      <c r="O117" s="34"/>
      <c r="P117" s="24"/>
      <c r="Q117" s="109" t="s">
        <v>124</v>
      </c>
      <c r="R117" s="123">
        <v>43837.985347222202</v>
      </c>
      <c r="S117" s="36" t="s">
        <v>143</v>
      </c>
      <c r="V117" s="36">
        <v>5</v>
      </c>
      <c r="W117" s="58"/>
      <c r="X117" s="110" t="s">
        <v>123</v>
      </c>
      <c r="Y117" s="24"/>
      <c r="Z117" s="37">
        <v>39.300676012902677</v>
      </c>
      <c r="AA117" s="37">
        <v>4.0069383774963709</v>
      </c>
      <c r="AB117" s="37">
        <v>10.525210852936661</v>
      </c>
      <c r="AC117" s="37">
        <v>12.090809000646649</v>
      </c>
      <c r="AD117" s="56">
        <v>0.19759655479862645</v>
      </c>
      <c r="AE117" s="37">
        <v>14.67173173085769</v>
      </c>
      <c r="AF117" s="37">
        <v>13.345627668083079</v>
      </c>
      <c r="AG117" s="37">
        <v>3.537667701262988</v>
      </c>
      <c r="AH117" s="37">
        <v>1.3077230997396525</v>
      </c>
      <c r="AI117" s="56">
        <v>0.91668985260881175</v>
      </c>
      <c r="AJ117" s="56">
        <v>6.3868132340688649E-3</v>
      </c>
      <c r="AK117" s="56">
        <v>9.438347129789619E-2</v>
      </c>
      <c r="AL117" s="37">
        <v>98.220905339880602</v>
      </c>
      <c r="AM117" s="42"/>
      <c r="AN117" s="42"/>
      <c r="AO117" s="24"/>
      <c r="AQ117" s="37">
        <v>39.300676012902677</v>
      </c>
      <c r="AR117" s="37">
        <v>12.090809000646649</v>
      </c>
      <c r="AV117" s="36">
        <v>289</v>
      </c>
      <c r="AW117" s="90" t="s">
        <v>153</v>
      </c>
      <c r="AX117" s="37">
        <v>38.601479784566301</v>
      </c>
      <c r="AY117" s="37">
        <v>3.9356511507880585</v>
      </c>
      <c r="AZ117" s="37">
        <v>10.337957388685759</v>
      </c>
      <c r="BA117" s="37">
        <v>11.875702063350909</v>
      </c>
      <c r="BB117" s="56">
        <v>0.19408112504362418</v>
      </c>
      <c r="BC117" s="37">
        <v>14.410707735086957</v>
      </c>
      <c r="BD117" s="37">
        <v>13.108196318880795</v>
      </c>
      <c r="BE117" s="37">
        <v>3.4747292440970496</v>
      </c>
      <c r="BF117" s="37">
        <v>1.2844574679030365</v>
      </c>
      <c r="BG117" s="56">
        <v>0.90038107239119203</v>
      </c>
      <c r="BH117" s="56">
        <v>6.273185780869747E-3</v>
      </c>
      <c r="BI117" s="56">
        <v>9.2704300000000003E-2</v>
      </c>
      <c r="BJ117" s="37">
        <v>98.220905339880602</v>
      </c>
      <c r="BK117" s="37">
        <v>1.779094660119398</v>
      </c>
      <c r="BL117" s="36"/>
      <c r="BM117" s="36"/>
      <c r="BN117" s="36"/>
    </row>
    <row r="118" spans="1:66">
      <c r="A118" s="84" t="s">
        <v>128</v>
      </c>
      <c r="C118" s="36" t="s">
        <v>125</v>
      </c>
      <c r="D118" s="36" t="s">
        <v>79</v>
      </c>
      <c r="F118" s="36"/>
      <c r="K118" s="24"/>
      <c r="M118" s="34"/>
      <c r="N118" s="34"/>
      <c r="O118" s="34"/>
      <c r="P118" s="24"/>
      <c r="Q118" s="109" t="s">
        <v>124</v>
      </c>
      <c r="R118" s="123">
        <v>43837.987800925897</v>
      </c>
      <c r="S118" s="36" t="s">
        <v>143</v>
      </c>
      <c r="V118" s="36">
        <v>5</v>
      </c>
      <c r="W118" s="58"/>
      <c r="X118" s="110" t="s">
        <v>123</v>
      </c>
      <c r="Y118" s="24"/>
      <c r="Z118" s="37">
        <v>39.353567714198725</v>
      </c>
      <c r="AA118" s="37">
        <v>3.9856805414120684</v>
      </c>
      <c r="AB118" s="37">
        <v>10.475979697729954</v>
      </c>
      <c r="AC118" s="37">
        <v>12.20237312653906</v>
      </c>
      <c r="AD118" s="56">
        <v>0.22193125113316234</v>
      </c>
      <c r="AE118" s="37">
        <v>14.530056050038636</v>
      </c>
      <c r="AF118" s="37">
        <v>13.276237063305382</v>
      </c>
      <c r="AG118" s="37">
        <v>3.6024904385870893</v>
      </c>
      <c r="AH118" s="37">
        <v>1.2763455043834939</v>
      </c>
      <c r="AI118" s="56">
        <v>0.98559308940284929</v>
      </c>
      <c r="AJ118" s="56">
        <v>4.769123260436511E-3</v>
      </c>
      <c r="AK118" s="56">
        <v>8.6052516426545003E-2</v>
      </c>
      <c r="AL118" s="37">
        <v>98.513446811707169</v>
      </c>
      <c r="AM118" s="42"/>
      <c r="AN118" s="42"/>
      <c r="AO118" s="24"/>
      <c r="AQ118" s="37">
        <v>39.353567714198725</v>
      </c>
      <c r="AR118" s="37">
        <v>12.20237312653906</v>
      </c>
      <c r="AV118" s="36">
        <v>290</v>
      </c>
      <c r="AW118" s="90" t="s">
        <v>153</v>
      </c>
      <c r="AX118" s="37">
        <v>38.76855599863633</v>
      </c>
      <c r="AY118" s="37">
        <v>3.9264312802485404</v>
      </c>
      <c r="AZ118" s="37">
        <v>10.320248687528441</v>
      </c>
      <c r="BA118" s="37">
        <v>12.020978359779106</v>
      </c>
      <c r="BB118" s="56">
        <v>0.21863212504362417</v>
      </c>
      <c r="BC118" s="37">
        <v>14.314059038566052</v>
      </c>
      <c r="BD118" s="37">
        <v>13.078878737955502</v>
      </c>
      <c r="BE118" s="37">
        <v>3.5489375021143288</v>
      </c>
      <c r="BF118" s="37">
        <v>1.2573719495944489</v>
      </c>
      <c r="BG118" s="56">
        <v>0.97094172390873745</v>
      </c>
      <c r="BH118" s="56">
        <v>4.6982277065548772E-3</v>
      </c>
      <c r="BI118" s="56">
        <v>8.4773299999999996E-2</v>
      </c>
      <c r="BJ118" s="37">
        <v>98.513446811707169</v>
      </c>
      <c r="BK118" s="37">
        <v>1.4865531882928309</v>
      </c>
      <c r="BL118" s="36"/>
      <c r="BM118" s="36"/>
      <c r="BN118" s="36"/>
    </row>
    <row r="119" spans="1:66">
      <c r="A119" s="84" t="s">
        <v>128</v>
      </c>
      <c r="C119" s="36" t="s">
        <v>125</v>
      </c>
      <c r="D119" s="36" t="s">
        <v>79</v>
      </c>
      <c r="F119" s="36"/>
      <c r="K119" s="24"/>
      <c r="M119" s="34"/>
      <c r="N119" s="34"/>
      <c r="O119" s="34"/>
      <c r="P119" s="24"/>
      <c r="Q119" s="109" t="s">
        <v>124</v>
      </c>
      <c r="R119" s="123">
        <v>43837.990266203698</v>
      </c>
      <c r="S119" s="36" t="s">
        <v>143</v>
      </c>
      <c r="V119" s="36">
        <v>5</v>
      </c>
      <c r="W119" s="58"/>
      <c r="X119" s="110" t="s">
        <v>123</v>
      </c>
      <c r="Y119" s="24"/>
      <c r="Z119" s="37">
        <v>39.504387057602678</v>
      </c>
      <c r="AA119" s="37">
        <v>4.0142516631380545</v>
      </c>
      <c r="AB119" s="37">
        <v>10.517379415506893</v>
      </c>
      <c r="AC119" s="37">
        <v>12.368645341962964</v>
      </c>
      <c r="AD119" s="56">
        <v>0.20361692025522823</v>
      </c>
      <c r="AE119" s="37">
        <v>14.353420469657557</v>
      </c>
      <c r="AF119" s="37">
        <v>13.317861300355002</v>
      </c>
      <c r="AG119" s="37">
        <v>3.4103190084738029</v>
      </c>
      <c r="AH119" s="37">
        <v>1.245577592936401</v>
      </c>
      <c r="AI119" s="56">
        <v>0.96611139268623059</v>
      </c>
      <c r="AJ119" s="56">
        <v>3.6319093090547215E-3</v>
      </c>
      <c r="AK119" s="56">
        <v>9.5617440848494939E-2</v>
      </c>
      <c r="AL119" s="37">
        <v>98.517905482598735</v>
      </c>
      <c r="AM119" s="42"/>
      <c r="AN119" s="42"/>
      <c r="AO119" s="24"/>
      <c r="AQ119" s="37">
        <v>39.504387057602678</v>
      </c>
      <c r="AR119" s="37">
        <v>12.368645341962964</v>
      </c>
      <c r="AV119" s="36">
        <v>291</v>
      </c>
      <c r="AW119" s="90" t="s">
        <v>153</v>
      </c>
      <c r="AX119" s="37">
        <v>38.91889470288897</v>
      </c>
      <c r="AY119" s="37">
        <v>3.9547566593239969</v>
      </c>
      <c r="AZ119" s="37">
        <v>10.361501911815376</v>
      </c>
      <c r="BA119" s="37">
        <v>12.185330327472924</v>
      </c>
      <c r="BB119" s="56">
        <v>0.20059912504362418</v>
      </c>
      <c r="BC119" s="37">
        <v>14.140689211817211</v>
      </c>
      <c r="BD119" s="37">
        <v>13.120478008187336</v>
      </c>
      <c r="BE119" s="37">
        <v>3.3597748574233193</v>
      </c>
      <c r="BF119" s="37">
        <v>1.227116955721512</v>
      </c>
      <c r="BG119" s="56">
        <v>0.95179270870323907</v>
      </c>
      <c r="BH119" s="56">
        <v>3.5780809803082356E-3</v>
      </c>
      <c r="BI119" s="56">
        <v>9.4200300000000001E-2</v>
      </c>
      <c r="BJ119" s="37">
        <v>98.517905482598735</v>
      </c>
      <c r="BK119" s="37">
        <v>1.482094517401265</v>
      </c>
      <c r="BL119" s="36"/>
      <c r="BM119" s="36"/>
      <c r="BN119" s="36"/>
    </row>
    <row r="120" spans="1:66">
      <c r="A120" s="84" t="s">
        <v>128</v>
      </c>
      <c r="C120" s="36" t="s">
        <v>125</v>
      </c>
      <c r="D120" s="36" t="s">
        <v>79</v>
      </c>
      <c r="F120" s="36"/>
      <c r="K120" s="24"/>
      <c r="M120" s="34"/>
      <c r="N120" s="34"/>
      <c r="O120" s="34"/>
      <c r="P120" s="24"/>
      <c r="Q120" s="109" t="s">
        <v>124</v>
      </c>
      <c r="R120" s="123">
        <v>43837.992708333302</v>
      </c>
      <c r="S120" s="36" t="s">
        <v>143</v>
      </c>
      <c r="V120" s="36">
        <v>5</v>
      </c>
      <c r="W120" s="58"/>
      <c r="X120" s="110" t="s">
        <v>123</v>
      </c>
      <c r="Y120" s="24"/>
      <c r="Z120" s="37">
        <v>39.28228449749863</v>
      </c>
      <c r="AA120" s="37">
        <v>4.009755723012308</v>
      </c>
      <c r="AB120" s="37">
        <v>10.493622890858266</v>
      </c>
      <c r="AC120" s="37">
        <v>12.20973738860549</v>
      </c>
      <c r="AD120" s="56">
        <v>0.23062896377419842</v>
      </c>
      <c r="AE120" s="37">
        <v>14.69470993950269</v>
      </c>
      <c r="AF120" s="37">
        <v>13.166058134394868</v>
      </c>
      <c r="AG120" s="37">
        <v>3.5330719656711316</v>
      </c>
      <c r="AH120" s="37">
        <v>1.2615608275793833</v>
      </c>
      <c r="AI120" s="56">
        <v>0.98199302507722164</v>
      </c>
      <c r="AJ120" s="56">
        <v>2.0718891720835613E-3</v>
      </c>
      <c r="AK120" s="56">
        <v>0.13497226089864106</v>
      </c>
      <c r="AL120" s="37">
        <v>98.885725934627061</v>
      </c>
      <c r="AM120" s="42"/>
      <c r="AN120" s="42"/>
      <c r="AO120" s="24"/>
      <c r="AQ120" s="37">
        <v>39.28228449749863</v>
      </c>
      <c r="AR120" s="37">
        <v>12.20973738860549</v>
      </c>
      <c r="AV120" s="36">
        <v>292</v>
      </c>
      <c r="AW120" s="90" t="s">
        <v>153</v>
      </c>
      <c r="AX120" s="37">
        <v>38.844572189056983</v>
      </c>
      <c r="AY120" s="37">
        <v>3.9650760549059743</v>
      </c>
      <c r="AZ120" s="37">
        <v>10.376695172467395</v>
      </c>
      <c r="BA120" s="37">
        <v>12.073687451434116</v>
      </c>
      <c r="BB120" s="56">
        <v>0.22805912504362419</v>
      </c>
      <c r="BC120" s="37">
        <v>14.530970597665032</v>
      </c>
      <c r="BD120" s="37">
        <v>13.01935216317138</v>
      </c>
      <c r="BE120" s="37">
        <v>3.4937038610466957</v>
      </c>
      <c r="BF120" s="37">
        <v>1.2475035824587619</v>
      </c>
      <c r="BG120" s="56">
        <v>0.97105093147501498</v>
      </c>
      <c r="BH120" s="56">
        <v>2.0488026483757643E-3</v>
      </c>
      <c r="BI120" s="56">
        <v>0.13346830000000001</v>
      </c>
      <c r="BJ120" s="37">
        <v>98.885725934627061</v>
      </c>
      <c r="BK120" s="37">
        <v>1.114274065372939</v>
      </c>
      <c r="BL120" s="36"/>
      <c r="BM120" s="36"/>
      <c r="BN120" s="36"/>
    </row>
    <row r="121" spans="1:66">
      <c r="A121" s="84" t="s">
        <v>128</v>
      </c>
      <c r="C121" s="36" t="s">
        <v>125</v>
      </c>
      <c r="D121" s="36" t="s">
        <v>79</v>
      </c>
      <c r="F121" s="36"/>
      <c r="K121" s="24"/>
      <c r="M121" s="34"/>
      <c r="N121" s="34"/>
      <c r="O121" s="34"/>
      <c r="P121" s="24"/>
      <c r="Q121" s="109" t="s">
        <v>124</v>
      </c>
      <c r="R121" s="123">
        <v>43837.995162036997</v>
      </c>
      <c r="S121" s="36" t="s">
        <v>143</v>
      </c>
      <c r="V121" s="36">
        <v>5</v>
      </c>
      <c r="W121" s="58"/>
      <c r="X121" s="110" t="s">
        <v>123</v>
      </c>
      <c r="Y121" s="24"/>
      <c r="Z121" s="37">
        <v>39.24863782254382</v>
      </c>
      <c r="AA121" s="37">
        <v>4.0235604178953404</v>
      </c>
      <c r="AB121" s="37">
        <v>10.275534776002084</v>
      </c>
      <c r="AC121" s="37">
        <v>12.161115251324917</v>
      </c>
      <c r="AD121" s="56">
        <v>0.24377137657708939</v>
      </c>
      <c r="AE121" s="37">
        <v>14.919081229149917</v>
      </c>
      <c r="AF121" s="37">
        <v>13.220992418164327</v>
      </c>
      <c r="AG121" s="37">
        <v>3.5785387694519901</v>
      </c>
      <c r="AH121" s="37">
        <v>1.2616623550128627</v>
      </c>
      <c r="AI121" s="56">
        <v>0.96780011726332604</v>
      </c>
      <c r="AJ121" s="56">
        <v>5.3119583705083387E-3</v>
      </c>
      <c r="AK121" s="56">
        <v>9.51921112781417E-2</v>
      </c>
      <c r="AL121" s="37">
        <v>98.372962572900363</v>
      </c>
      <c r="AM121" s="42"/>
      <c r="AN121" s="42"/>
      <c r="AO121" s="24"/>
      <c r="AQ121" s="37">
        <v>39.24863782254382</v>
      </c>
      <c r="AR121" s="37">
        <v>12.161115251324917</v>
      </c>
      <c r="AV121" s="36">
        <v>293</v>
      </c>
      <c r="AW121" s="90" t="s">
        <v>153</v>
      </c>
      <c r="AX121" s="37">
        <v>38.610047795544247</v>
      </c>
      <c r="AY121" s="37">
        <v>3.9580955839942162</v>
      </c>
      <c r="AZ121" s="37">
        <v>10.108347979361891</v>
      </c>
      <c r="BA121" s="37">
        <v>11.963249354633138</v>
      </c>
      <c r="BB121" s="56">
        <v>0.23980512504362417</v>
      </c>
      <c r="BC121" s="37">
        <v>14.67634219377225</v>
      </c>
      <c r="BD121" s="37">
        <v>13.005881923286788</v>
      </c>
      <c r="BE121" s="37">
        <v>3.5203146043297355</v>
      </c>
      <c r="BF121" s="37">
        <v>1.2411346362931768</v>
      </c>
      <c r="BG121" s="56">
        <v>0.95205364713593754</v>
      </c>
      <c r="BH121" s="56">
        <v>5.2255308197082162E-3</v>
      </c>
      <c r="BI121" s="56">
        <v>9.3643299999999999E-2</v>
      </c>
      <c r="BJ121" s="37">
        <v>98.372962572900363</v>
      </c>
      <c r="BK121" s="37">
        <v>1.6270374270996371</v>
      </c>
      <c r="BL121" s="36"/>
      <c r="BM121" s="36"/>
      <c r="BN121" s="36"/>
    </row>
    <row r="122" spans="1:66">
      <c r="A122" s="84" t="s">
        <v>128</v>
      </c>
      <c r="C122" s="36" t="s">
        <v>125</v>
      </c>
      <c r="D122" s="36" t="s">
        <v>79</v>
      </c>
      <c r="F122" s="36"/>
      <c r="K122" s="24"/>
      <c r="M122" s="34"/>
      <c r="N122" s="34"/>
      <c r="O122" s="34"/>
      <c r="P122" s="24"/>
      <c r="Q122" s="109" t="s">
        <v>124</v>
      </c>
      <c r="R122" s="123">
        <v>43837.9976157407</v>
      </c>
      <c r="S122" s="36" t="s">
        <v>143</v>
      </c>
      <c r="V122" s="36">
        <v>5</v>
      </c>
      <c r="W122" s="58"/>
      <c r="X122" s="110" t="s">
        <v>123</v>
      </c>
      <c r="Y122" s="24"/>
      <c r="Z122" s="37">
        <v>39.119824581554383</v>
      </c>
      <c r="AA122" s="37">
        <v>4.0431986881433213</v>
      </c>
      <c r="AB122" s="37">
        <v>10.246768151760735</v>
      </c>
      <c r="AC122" s="37">
        <v>12.176482219069873</v>
      </c>
      <c r="AD122" s="56">
        <v>0.22834027135363502</v>
      </c>
      <c r="AE122" s="37">
        <v>14.975246715230048</v>
      </c>
      <c r="AF122" s="37">
        <v>13.271179961136269</v>
      </c>
      <c r="AG122" s="37">
        <v>3.664280849674932</v>
      </c>
      <c r="AH122" s="37">
        <v>1.2698720379163988</v>
      </c>
      <c r="AI122" s="56">
        <v>0.92627426464592721</v>
      </c>
      <c r="AJ122" s="56">
        <v>-4.2426698123703976E-3</v>
      </c>
      <c r="AK122" s="56">
        <v>8.1817603128840816E-2</v>
      </c>
      <c r="AL122" s="37">
        <v>98.090504892473319</v>
      </c>
      <c r="AM122" s="42"/>
      <c r="AN122" s="42"/>
      <c r="AO122" s="24"/>
      <c r="AQ122" s="37">
        <v>39.119824581554383</v>
      </c>
      <c r="AR122" s="37">
        <v>12.176482219069873</v>
      </c>
      <c r="AV122" s="36">
        <v>294</v>
      </c>
      <c r="AW122" s="90" t="s">
        <v>153</v>
      </c>
      <c r="AX122" s="37">
        <v>38.372833445096582</v>
      </c>
      <c r="AY122" s="37">
        <v>3.9659940070056416</v>
      </c>
      <c r="AZ122" s="37">
        <v>10.051106615223262</v>
      </c>
      <c r="BA122" s="37">
        <v>11.943972886827877</v>
      </c>
      <c r="BB122" s="56">
        <v>0.22398012504362419</v>
      </c>
      <c r="BC122" s="37">
        <v>14.68929511186268</v>
      </c>
      <c r="BD122" s="37">
        <v>13.017767429067311</v>
      </c>
      <c r="BE122" s="37">
        <v>3.594311586124352</v>
      </c>
      <c r="BF122" s="37">
        <v>1.2456238934805359</v>
      </c>
      <c r="BG122" s="56">
        <v>0.90858710288023459</v>
      </c>
      <c r="BH122" s="56">
        <v>-4.1616562398746736E-3</v>
      </c>
      <c r="BI122" s="56">
        <v>8.0255300000000002E-2</v>
      </c>
      <c r="BJ122" s="37">
        <v>98.090504892473319</v>
      </c>
      <c r="BK122" s="37">
        <v>1.9094951075266806</v>
      </c>
      <c r="BL122" s="36"/>
      <c r="BM122" s="36"/>
      <c r="BN122" s="36"/>
    </row>
    <row r="123" spans="1:66">
      <c r="A123" s="84" t="s">
        <v>128</v>
      </c>
      <c r="C123" s="36" t="s">
        <v>125</v>
      </c>
      <c r="D123" s="36" t="s">
        <v>79</v>
      </c>
      <c r="F123" s="36"/>
      <c r="K123" s="24"/>
      <c r="M123" s="34"/>
      <c r="N123" s="34"/>
      <c r="O123" s="34"/>
      <c r="P123" s="24"/>
      <c r="Q123" s="109" t="s">
        <v>124</v>
      </c>
      <c r="R123" s="92">
        <v>43837</v>
      </c>
      <c r="S123" s="36" t="s">
        <v>143</v>
      </c>
      <c r="V123" s="91" t="s">
        <v>159</v>
      </c>
      <c r="W123" s="114">
        <f>COUNT(AA113:AA122)</f>
        <v>10</v>
      </c>
      <c r="X123" s="89" t="s">
        <v>122</v>
      </c>
      <c r="Y123" s="24"/>
      <c r="Z123" s="88">
        <f t="shared" ref="Z123:AL123" si="16">AVERAGE(Z113:Z122)</f>
        <v>39.288892821470085</v>
      </c>
      <c r="AA123" s="88">
        <f t="shared" si="16"/>
        <v>4.0098853756233597</v>
      </c>
      <c r="AB123" s="88">
        <f t="shared" si="16"/>
        <v>10.502627231123451</v>
      </c>
      <c r="AC123" s="88">
        <f t="shared" si="16"/>
        <v>12.186865421232886</v>
      </c>
      <c r="AD123" s="87">
        <f t="shared" si="16"/>
        <v>0.22048308037084813</v>
      </c>
      <c r="AE123" s="88">
        <f t="shared" si="16"/>
        <v>14.668179016042421</v>
      </c>
      <c r="AF123" s="88">
        <f t="shared" si="16"/>
        <v>13.251265245508558</v>
      </c>
      <c r="AG123" s="88">
        <f t="shared" si="16"/>
        <v>3.5493909685988618</v>
      </c>
      <c r="AH123" s="88">
        <f t="shared" si="16"/>
        <v>1.2791645963558251</v>
      </c>
      <c r="AI123" s="87">
        <f t="shared" si="16"/>
        <v>0.95466297318266879</v>
      </c>
      <c r="AJ123" s="87">
        <f t="shared" si="16"/>
        <v>4.9975850249074794E-3</v>
      </c>
      <c r="AK123" s="87">
        <f t="shared" si="16"/>
        <v>8.4713352544330114E-2</v>
      </c>
      <c r="AL123" s="88">
        <f t="shared" si="16"/>
        <v>98.554326740640363</v>
      </c>
      <c r="AM123" s="86"/>
      <c r="AN123" s="42"/>
      <c r="AO123" s="24"/>
      <c r="AQ123" s="88">
        <v>39.288892821470085</v>
      </c>
      <c r="AR123" s="88">
        <v>12.186865421232886</v>
      </c>
      <c r="AV123" s="85"/>
      <c r="AW123" s="88" t="s">
        <v>121</v>
      </c>
      <c r="AX123" s="88">
        <f t="shared" ref="AX123:BK123" si="17">AVERAGE(AX113:AX122)</f>
        <v>38.720923835280999</v>
      </c>
      <c r="AY123" s="88">
        <f t="shared" si="17"/>
        <v>3.9518575446707609</v>
      </c>
      <c r="AZ123" s="88">
        <f t="shared" si="17"/>
        <v>10.350998438441442</v>
      </c>
      <c r="BA123" s="88">
        <f t="shared" si="17"/>
        <v>12.010667457468685</v>
      </c>
      <c r="BB123" s="87">
        <f t="shared" si="17"/>
        <v>0.21730502504362414</v>
      </c>
      <c r="BC123" s="88">
        <f t="shared" si="17"/>
        <v>14.45606287596976</v>
      </c>
      <c r="BD123" s="88">
        <f t="shared" si="17"/>
        <v>13.059634123179205</v>
      </c>
      <c r="BE123" s="88">
        <f t="shared" si="17"/>
        <v>3.4980249628387812</v>
      </c>
      <c r="BF123" s="88">
        <f t="shared" si="17"/>
        <v>1.2606554062989672</v>
      </c>
      <c r="BG123" s="87">
        <f t="shared" si="17"/>
        <v>0.94088403255848996</v>
      </c>
      <c r="BH123" s="87">
        <f t="shared" si="17"/>
        <v>4.9302013548272305E-3</v>
      </c>
      <c r="BI123" s="87">
        <f t="shared" si="17"/>
        <v>8.3495300000000008E-2</v>
      </c>
      <c r="BJ123" s="88">
        <f t="shared" si="17"/>
        <v>98.554326740640363</v>
      </c>
      <c r="BK123" s="88">
        <f t="shared" si="17"/>
        <v>1.4456732593596371</v>
      </c>
      <c r="BL123" s="85"/>
      <c r="BM123" s="57"/>
      <c r="BN123" s="57"/>
    </row>
    <row r="124" spans="1:66">
      <c r="A124" s="84" t="s">
        <v>128</v>
      </c>
      <c r="C124" s="36" t="s">
        <v>125</v>
      </c>
      <c r="D124" s="36" t="s">
        <v>79</v>
      </c>
      <c r="F124" s="36"/>
      <c r="K124" s="24"/>
      <c r="M124" s="34"/>
      <c r="N124" s="34"/>
      <c r="O124" s="34"/>
      <c r="P124" s="24"/>
      <c r="Q124" s="109" t="s">
        <v>124</v>
      </c>
      <c r="R124" s="92">
        <v>43837</v>
      </c>
      <c r="S124" s="36" t="s">
        <v>143</v>
      </c>
      <c r="V124" s="91" t="str">
        <f>V123</f>
        <v>variable 8 or 5</v>
      </c>
      <c r="W124" s="118">
        <f>W123</f>
        <v>10</v>
      </c>
      <c r="X124" s="89" t="s">
        <v>120</v>
      </c>
      <c r="Y124" s="24"/>
      <c r="Z124" s="116">
        <f t="shared" ref="Z124:AL124" si="18">STDEV(Z113:Z122)</f>
        <v>0.10531076697071587</v>
      </c>
      <c r="AA124" s="116">
        <f t="shared" si="18"/>
        <v>2.8590783304826183E-2</v>
      </c>
      <c r="AB124" s="116">
        <f t="shared" si="18"/>
        <v>0.14459304960030359</v>
      </c>
      <c r="AC124" s="116">
        <f t="shared" si="18"/>
        <v>8.7151537536400453E-2</v>
      </c>
      <c r="AD124" s="117">
        <f t="shared" si="18"/>
        <v>1.3667169604442052E-2</v>
      </c>
      <c r="AE124" s="116">
        <f t="shared" si="18"/>
        <v>0.23330380193375794</v>
      </c>
      <c r="AF124" s="116">
        <f t="shared" si="18"/>
        <v>5.752977042383059E-2</v>
      </c>
      <c r="AG124" s="116">
        <f t="shared" si="18"/>
        <v>6.7861499067378567E-2</v>
      </c>
      <c r="AH124" s="116">
        <f t="shared" si="18"/>
        <v>2.433603784263557E-2</v>
      </c>
      <c r="AI124" s="117">
        <f t="shared" si="18"/>
        <v>2.3689451058928918E-2</v>
      </c>
      <c r="AJ124" s="117">
        <f t="shared" si="18"/>
        <v>4.1273902568083366E-3</v>
      </c>
      <c r="AK124" s="117">
        <f t="shared" si="18"/>
        <v>2.5040507027676705E-2</v>
      </c>
      <c r="AL124" s="116">
        <f t="shared" si="18"/>
        <v>0.31869209333009918</v>
      </c>
      <c r="AM124" s="126"/>
      <c r="AN124" s="42"/>
      <c r="AO124" s="24"/>
      <c r="AQ124" s="116">
        <v>0.10531076697071587</v>
      </c>
      <c r="AR124" s="116">
        <v>8.7151537536400453E-2</v>
      </c>
      <c r="AV124" s="85"/>
      <c r="AW124" s="88" t="s">
        <v>120</v>
      </c>
      <c r="AX124" s="116">
        <f t="shared" ref="AX124:BK124" si="19">STDEV(AX113:AX122)</f>
        <v>0.16766333936119771</v>
      </c>
      <c r="AY124" s="116">
        <f t="shared" si="19"/>
        <v>2.1169729129755576E-2</v>
      </c>
      <c r="AZ124" s="116">
        <f t="shared" si="19"/>
        <v>0.16144162673212512</v>
      </c>
      <c r="BA124" s="116">
        <f t="shared" si="19"/>
        <v>9.2013041539707116E-2</v>
      </c>
      <c r="BB124" s="117">
        <f t="shared" si="19"/>
        <v>1.363115189108308E-2</v>
      </c>
      <c r="BC124" s="116">
        <f t="shared" si="19"/>
        <v>0.23037751864695472</v>
      </c>
      <c r="BD124" s="116">
        <f t="shared" si="19"/>
        <v>5.6734552414031914E-2</v>
      </c>
      <c r="BE124" s="116">
        <f t="shared" si="19"/>
        <v>6.4603798825315625E-2</v>
      </c>
      <c r="BF124" s="116">
        <f t="shared" si="19"/>
        <v>2.3321671310657033E-2</v>
      </c>
      <c r="BG124" s="117">
        <f t="shared" si="19"/>
        <v>2.4492247181889075E-2</v>
      </c>
      <c r="BH124" s="117">
        <f t="shared" si="19"/>
        <v>4.0669010109467239E-3</v>
      </c>
      <c r="BI124" s="117">
        <f t="shared" si="19"/>
        <v>2.4752999786782314E-2</v>
      </c>
      <c r="BJ124" s="116">
        <f t="shared" si="19"/>
        <v>0.31869209333009918</v>
      </c>
      <c r="BK124" s="116">
        <f t="shared" si="19"/>
        <v>0.31869209333009951</v>
      </c>
      <c r="BL124" s="57"/>
      <c r="BM124" s="37"/>
      <c r="BN124" s="37"/>
    </row>
    <row r="125" spans="1:66" ht="15" customHeight="1">
      <c r="A125" s="84"/>
      <c r="C125" s="36"/>
      <c r="D125" s="36"/>
      <c r="F125" s="36"/>
      <c r="K125" s="24"/>
      <c r="M125" s="34"/>
      <c r="N125" s="34"/>
      <c r="O125" s="34"/>
      <c r="P125" s="24"/>
      <c r="R125" s="36"/>
      <c r="S125" s="36"/>
      <c r="V125" s="36"/>
      <c r="W125" s="34"/>
      <c r="Y125" s="24"/>
      <c r="AM125" s="112"/>
      <c r="AN125" s="112"/>
      <c r="AO125" s="24"/>
      <c r="AZ125" s="36"/>
      <c r="BA125" s="36"/>
      <c r="BB125" s="36"/>
      <c r="BC125" s="36"/>
      <c r="BK125" s="36"/>
    </row>
    <row r="126" spans="1:66" ht="15" customHeight="1">
      <c r="A126" s="84"/>
      <c r="C126" s="36"/>
      <c r="D126" s="36"/>
      <c r="F126" s="36"/>
      <c r="K126" s="24"/>
      <c r="M126" s="34"/>
      <c r="N126" s="34"/>
      <c r="O126" s="34"/>
      <c r="P126" s="24"/>
      <c r="R126" s="36"/>
      <c r="S126" s="36"/>
      <c r="V126" s="36"/>
      <c r="W126" s="34"/>
      <c r="Y126" s="24"/>
      <c r="AM126" s="112"/>
      <c r="AN126" s="112"/>
      <c r="AO126" s="24"/>
      <c r="AZ126" s="36"/>
      <c r="BA126" s="36"/>
      <c r="BB126" s="36"/>
      <c r="BC126" s="36"/>
      <c r="BK126" s="36"/>
    </row>
    <row r="127" spans="1:66">
      <c r="A127" s="34" t="s">
        <v>130</v>
      </c>
      <c r="C127" s="36" t="s">
        <v>125</v>
      </c>
      <c r="D127" s="36" t="s">
        <v>79</v>
      </c>
      <c r="F127" s="36"/>
      <c r="K127" s="24"/>
      <c r="M127" s="34"/>
      <c r="N127" s="34"/>
      <c r="O127" s="34"/>
      <c r="P127" s="24"/>
      <c r="Q127" s="109" t="s">
        <v>124</v>
      </c>
      <c r="R127" s="123">
        <v>43837.713125000002</v>
      </c>
      <c r="S127" s="36" t="s">
        <v>143</v>
      </c>
      <c r="V127" s="36">
        <v>8</v>
      </c>
      <c r="W127" s="58"/>
      <c r="X127" s="110" t="s">
        <v>123</v>
      </c>
      <c r="Y127" s="24"/>
      <c r="Z127" s="37">
        <v>74.360603170123156</v>
      </c>
      <c r="AA127" s="56">
        <v>7.2141492771669577E-2</v>
      </c>
      <c r="AB127" s="37">
        <v>13.439429668441333</v>
      </c>
      <c r="AC127" s="37">
        <v>1.5674666016773138</v>
      </c>
      <c r="AD127" s="56">
        <v>6.3290304293009331E-2</v>
      </c>
      <c r="AE127" s="56">
        <v>3.0554273896637514E-2</v>
      </c>
      <c r="AF127" s="56">
        <v>0.75821840951397512</v>
      </c>
      <c r="AG127" s="37">
        <v>4.0626630975053732</v>
      </c>
      <c r="AH127" s="37">
        <v>5.3261099742139484</v>
      </c>
      <c r="AI127" s="56">
        <v>3.3854406323482909E-3</v>
      </c>
      <c r="AJ127" s="56">
        <v>0.38686663783070324</v>
      </c>
      <c r="AK127" s="56">
        <v>1.6564445661977376E-2</v>
      </c>
      <c r="AL127" s="37">
        <v>99.413529049146717</v>
      </c>
      <c r="AM127" s="42">
        <v>1.4355100000000001</v>
      </c>
      <c r="AN127" s="42"/>
      <c r="AO127" s="24"/>
      <c r="AQ127" s="37">
        <v>74.360603170123156</v>
      </c>
      <c r="AR127" s="56">
        <v>1.5674666016773138</v>
      </c>
      <c r="AV127" s="36">
        <v>202</v>
      </c>
      <c r="AW127" s="90" t="s">
        <v>129</v>
      </c>
      <c r="AX127" s="37">
        <v>73.924499833651097</v>
      </c>
      <c r="AY127" s="56">
        <v>7.1718403873051811E-2</v>
      </c>
      <c r="AZ127" s="37">
        <v>13.360611317475568</v>
      </c>
      <c r="BA127" s="37">
        <v>1.5582738653941492</v>
      </c>
      <c r="BB127" s="56">
        <v>6.291912504362418E-2</v>
      </c>
      <c r="BC127" s="56">
        <v>3.0375081955989588E-2</v>
      </c>
      <c r="BD127" s="56">
        <v>0.75377167879815388</v>
      </c>
      <c r="BE127" s="37">
        <v>4.0388367586074683</v>
      </c>
      <c r="BF127" s="37">
        <v>5.2948738864046838</v>
      </c>
      <c r="BG127" s="56">
        <v>3.3655860064811844E-3</v>
      </c>
      <c r="BH127" s="56">
        <v>0.38459777738128342</v>
      </c>
      <c r="BI127" s="56">
        <v>1.6467300000000001E-2</v>
      </c>
      <c r="BJ127" s="37">
        <v>99.413529049146717</v>
      </c>
      <c r="BK127" s="37">
        <v>0.5864709508532826</v>
      </c>
      <c r="BL127" s="36"/>
      <c r="BM127" s="36"/>
      <c r="BN127" s="36"/>
    </row>
    <row r="128" spans="1:66">
      <c r="A128" s="34" t="s">
        <v>130</v>
      </c>
      <c r="C128" s="36" t="s">
        <v>125</v>
      </c>
      <c r="D128" s="36" t="s">
        <v>79</v>
      </c>
      <c r="F128" s="36"/>
      <c r="K128" s="24"/>
      <c r="M128" s="34"/>
      <c r="N128" s="34"/>
      <c r="O128" s="34"/>
      <c r="P128" s="24"/>
      <c r="Q128" s="109" t="s">
        <v>124</v>
      </c>
      <c r="R128" s="123">
        <v>43837.715578703697</v>
      </c>
      <c r="S128" s="36" t="s">
        <v>143</v>
      </c>
      <c r="V128" s="36">
        <v>8</v>
      </c>
      <c r="W128" s="58"/>
      <c r="X128" s="110" t="s">
        <v>123</v>
      </c>
      <c r="Y128" s="24"/>
      <c r="Z128" s="37">
        <v>74.267770433167129</v>
      </c>
      <c r="AA128" s="56">
        <v>7.1225194262773517E-2</v>
      </c>
      <c r="AB128" s="37">
        <v>13.471857458408182</v>
      </c>
      <c r="AC128" s="37">
        <v>1.5901639144331907</v>
      </c>
      <c r="AD128" s="56">
        <v>6.0829800303958577E-2</v>
      </c>
      <c r="AE128" s="56">
        <v>3.6462270462304672E-2</v>
      </c>
      <c r="AF128" s="56">
        <v>0.75463833950478343</v>
      </c>
      <c r="AG128" s="37">
        <v>4.2104365143364397</v>
      </c>
      <c r="AH128" s="37">
        <v>5.2505989408317113</v>
      </c>
      <c r="AI128" s="56">
        <v>1.2140867086486288E-2</v>
      </c>
      <c r="AJ128" s="56">
        <v>0.37207462695495519</v>
      </c>
      <c r="AK128" s="56">
        <v>-1.4242548022253708E-2</v>
      </c>
      <c r="AL128" s="37">
        <v>99.474475900402368</v>
      </c>
      <c r="AM128" s="42">
        <v>3.9956200000000002</v>
      </c>
      <c r="AN128" s="42"/>
      <c r="AO128" s="24"/>
      <c r="AQ128" s="37">
        <v>74.267770433167129</v>
      </c>
      <c r="AR128" s="56">
        <v>1.5901639144331907</v>
      </c>
      <c r="AV128" s="36">
        <v>203</v>
      </c>
      <c r="AW128" s="90" t="s">
        <v>129</v>
      </c>
      <c r="AX128" s="37">
        <v>73.877475401306995</v>
      </c>
      <c r="AY128" s="56">
        <v>7.0850888701937412E-2</v>
      </c>
      <c r="AZ128" s="37">
        <v>13.401059600800806</v>
      </c>
      <c r="BA128" s="37">
        <v>1.5818072198397393</v>
      </c>
      <c r="BB128" s="56">
        <v>6.0510125043624165E-2</v>
      </c>
      <c r="BC128" s="56">
        <v>3.6270652443764789E-2</v>
      </c>
      <c r="BD128" s="56">
        <v>0.75067253316588234</v>
      </c>
      <c r="BE128" s="37">
        <v>4.1883096557553428</v>
      </c>
      <c r="BF128" s="37">
        <v>5.2230057780244223</v>
      </c>
      <c r="BG128" s="56">
        <v>1.2077063904046687E-2</v>
      </c>
      <c r="BH128" s="56">
        <v>0.37011928512181891</v>
      </c>
      <c r="BI128" s="56">
        <v>-1.41677E-2</v>
      </c>
      <c r="BJ128" s="37">
        <v>99.474475900402368</v>
      </c>
      <c r="BK128" s="37">
        <v>0.52552409959763224</v>
      </c>
      <c r="BL128" s="36"/>
      <c r="BM128" s="36"/>
      <c r="BN128" s="36"/>
    </row>
    <row r="129" spans="1:66">
      <c r="A129" s="34" t="s">
        <v>130</v>
      </c>
      <c r="C129" s="36" t="s">
        <v>125</v>
      </c>
      <c r="D129" s="36" t="s">
        <v>79</v>
      </c>
      <c r="F129" s="36"/>
      <c r="K129" s="24"/>
      <c r="M129" s="34"/>
      <c r="N129" s="34"/>
      <c r="O129" s="34"/>
      <c r="P129" s="24"/>
      <c r="Q129" s="109" t="s">
        <v>124</v>
      </c>
      <c r="R129" s="123">
        <v>43837.7180324074</v>
      </c>
      <c r="S129" s="36" t="s">
        <v>143</v>
      </c>
      <c r="V129" s="36">
        <v>8</v>
      </c>
      <c r="W129" s="58"/>
      <c r="X129" s="110" t="s">
        <v>123</v>
      </c>
      <c r="Y129" s="24"/>
      <c r="Z129" s="37">
        <v>74.010132122504984</v>
      </c>
      <c r="AA129" s="56">
        <v>7.4613782313936061E-2</v>
      </c>
      <c r="AB129" s="37">
        <v>13.274006343166841</v>
      </c>
      <c r="AC129" s="37">
        <v>1.6115466848424194</v>
      </c>
      <c r="AD129" s="56">
        <v>5.8878626020667291E-2</v>
      </c>
      <c r="AE129" s="56">
        <v>4.19933269658056E-2</v>
      </c>
      <c r="AF129" s="56">
        <v>0.75656374629183765</v>
      </c>
      <c r="AG129" s="37">
        <v>4.5267807585211823</v>
      </c>
      <c r="AH129" s="37">
        <v>5.3347611667578221</v>
      </c>
      <c r="AI129" s="56">
        <v>7.7184190884215364E-3</v>
      </c>
      <c r="AJ129" s="56">
        <v>0.35207157164701597</v>
      </c>
      <c r="AK129" s="56">
        <v>3.0375726205799054E-2</v>
      </c>
      <c r="AL129" s="37">
        <v>99.073516123063655</v>
      </c>
      <c r="AM129" s="42">
        <v>9.3108799999999992</v>
      </c>
      <c r="AN129" s="42"/>
      <c r="AO129" s="24"/>
      <c r="AQ129" s="37">
        <v>74.010132122504984</v>
      </c>
      <c r="AR129" s="56">
        <v>1.6115466848424194</v>
      </c>
      <c r="AV129" s="36">
        <v>204</v>
      </c>
      <c r="AW129" s="90" t="s">
        <v>129</v>
      </c>
      <c r="AX129" s="37">
        <v>73.324440181090694</v>
      </c>
      <c r="AY129" s="56">
        <v>7.3922497650825064E-2</v>
      </c>
      <c r="AZ129" s="37">
        <v>13.151024814573894</v>
      </c>
      <c r="BA129" s="37">
        <v>1.5966159646380522</v>
      </c>
      <c r="BB129" s="56">
        <v>5.8333125043624166E-2</v>
      </c>
      <c r="BC129" s="56">
        <v>4.1604265562078246E-2</v>
      </c>
      <c r="BD129" s="56">
        <v>0.74955430516369814</v>
      </c>
      <c r="BE129" s="37">
        <v>4.484840864649227</v>
      </c>
      <c r="BF129" s="37">
        <v>5.2853354646747492</v>
      </c>
      <c r="BG129" s="56">
        <v>7.6469091800129329E-3</v>
      </c>
      <c r="BH129" s="56">
        <v>0.34880968530042999</v>
      </c>
      <c r="BI129" s="56">
        <v>3.0094299999999997E-2</v>
      </c>
      <c r="BJ129" s="37">
        <v>99.073516123063655</v>
      </c>
      <c r="BK129" s="37">
        <v>0.92648387693634504</v>
      </c>
      <c r="BL129" s="36"/>
      <c r="BM129" s="36"/>
      <c r="BN129" s="36"/>
    </row>
    <row r="130" spans="1:66">
      <c r="A130" s="34" t="s">
        <v>130</v>
      </c>
      <c r="C130" s="36" t="s">
        <v>125</v>
      </c>
      <c r="D130" s="36" t="s">
        <v>79</v>
      </c>
      <c r="F130" s="36"/>
      <c r="K130" s="24"/>
      <c r="M130" s="34"/>
      <c r="N130" s="34"/>
      <c r="O130" s="34"/>
      <c r="P130" s="24"/>
      <c r="Q130" s="109" t="s">
        <v>124</v>
      </c>
      <c r="R130" s="123">
        <v>43837.720497685201</v>
      </c>
      <c r="S130" s="36" t="s">
        <v>143</v>
      </c>
      <c r="V130" s="36">
        <v>8</v>
      </c>
      <c r="W130" s="58"/>
      <c r="X130" s="110" t="s">
        <v>123</v>
      </c>
      <c r="Y130" s="24"/>
      <c r="Z130" s="37">
        <v>74.52881113097169</v>
      </c>
      <c r="AA130" s="56">
        <v>7.8081516393569153E-2</v>
      </c>
      <c r="AB130" s="37">
        <v>13.45428997665333</v>
      </c>
      <c r="AC130" s="37">
        <v>1.5419606236475605</v>
      </c>
      <c r="AD130" s="56">
        <v>5.6100510707817471E-2</v>
      </c>
      <c r="AE130" s="56">
        <v>4.6549345993642889E-2</v>
      </c>
      <c r="AF130" s="56">
        <v>0.73151105276521367</v>
      </c>
      <c r="AG130" s="37">
        <v>4.0060672314736614</v>
      </c>
      <c r="AH130" s="37">
        <v>5.2320939490006477</v>
      </c>
      <c r="AI130" s="56">
        <v>2.5108737828211856E-2</v>
      </c>
      <c r="AJ130" s="56">
        <v>0.35617236568290533</v>
      </c>
      <c r="AK130" s="56">
        <v>2.362114621576147E-2</v>
      </c>
      <c r="AL130" s="37">
        <v>99.687372428556415</v>
      </c>
      <c r="AM130" s="42">
        <v>0.64340399999999998</v>
      </c>
      <c r="AN130" s="42"/>
      <c r="AO130" s="24"/>
      <c r="AQ130" s="37">
        <v>74.52881113097169</v>
      </c>
      <c r="AR130" s="56">
        <v>1.5419606236475605</v>
      </c>
      <c r="AV130" s="36">
        <v>205</v>
      </c>
      <c r="AW130" s="90" t="s">
        <v>129</v>
      </c>
      <c r="AX130" s="37">
        <v>74.295813518707149</v>
      </c>
      <c r="AY130" s="56">
        <v>7.7837412045121609E-2</v>
      </c>
      <c r="AZ130" s="37">
        <v>13.412228156644343</v>
      </c>
      <c r="BA130" s="37">
        <v>1.5371400295972348</v>
      </c>
      <c r="BB130" s="56">
        <v>5.5925125043624173E-2</v>
      </c>
      <c r="BC130" s="56">
        <v>4.6403819903740089E-2</v>
      </c>
      <c r="BD130" s="56">
        <v>0.72922414752611242</v>
      </c>
      <c r="BE130" s="37">
        <v>3.993543160777508</v>
      </c>
      <c r="BF130" s="37">
        <v>5.21573698075224</v>
      </c>
      <c r="BG130" s="56">
        <v>2.503024099091938E-2</v>
      </c>
      <c r="BH130" s="56">
        <v>0.35505887266591768</v>
      </c>
      <c r="BI130" s="56">
        <v>2.3547299999999997E-2</v>
      </c>
      <c r="BJ130" s="37">
        <v>99.687372428556415</v>
      </c>
      <c r="BK130" s="37">
        <v>0.31262757144358488</v>
      </c>
      <c r="BL130" s="36"/>
      <c r="BM130" s="36"/>
      <c r="BN130" s="36"/>
    </row>
    <row r="131" spans="1:66">
      <c r="A131" s="34" t="s">
        <v>130</v>
      </c>
      <c r="C131" s="36" t="s">
        <v>125</v>
      </c>
      <c r="D131" s="36" t="s">
        <v>79</v>
      </c>
      <c r="F131" s="36"/>
      <c r="K131" s="24"/>
      <c r="M131" s="34"/>
      <c r="N131" s="34"/>
      <c r="O131" s="34"/>
      <c r="P131" s="24"/>
      <c r="Q131" s="109" t="s">
        <v>124</v>
      </c>
      <c r="R131" s="123">
        <v>43838.000185185199</v>
      </c>
      <c r="S131" s="36" t="s">
        <v>143</v>
      </c>
      <c r="V131" s="36">
        <v>5</v>
      </c>
      <c r="W131" s="58"/>
      <c r="X131" s="110" t="s">
        <v>123</v>
      </c>
      <c r="Y131" s="24"/>
      <c r="Z131" s="37">
        <v>74.878450420685013</v>
      </c>
      <c r="AA131" s="56">
        <v>8.2585351611105154E-2</v>
      </c>
      <c r="AB131" s="37">
        <v>12.916081924044345</v>
      </c>
      <c r="AC131" s="37">
        <v>1.6051914527791828</v>
      </c>
      <c r="AD131" s="56">
        <v>8.294756033127379E-2</v>
      </c>
      <c r="AE131" s="56">
        <v>3.6670870749081361E-2</v>
      </c>
      <c r="AF131" s="56">
        <v>0.74755912944068104</v>
      </c>
      <c r="AG131" s="37">
        <v>4.0218562098033983</v>
      </c>
      <c r="AH131" s="37">
        <v>5.3188133052785496</v>
      </c>
      <c r="AI131" s="56">
        <v>1.5717663878178492E-2</v>
      </c>
      <c r="AJ131" s="56">
        <v>0.35237997224204137</v>
      </c>
      <c r="AK131" s="56">
        <v>2.1258001734191626E-2</v>
      </c>
      <c r="AL131" s="37">
        <v>97.34358035504647</v>
      </c>
      <c r="AM131" s="42">
        <v>3.4172600000000002</v>
      </c>
      <c r="AN131" s="42"/>
      <c r="AO131" s="24"/>
      <c r="AQ131" s="37">
        <v>74.878450420685013</v>
      </c>
      <c r="AR131" s="56">
        <v>1.6051914527791828</v>
      </c>
      <c r="AV131" s="36">
        <v>295</v>
      </c>
      <c r="AW131" s="90" t="s">
        <v>129</v>
      </c>
      <c r="AX131" s="37">
        <v>72.88936455387315</v>
      </c>
      <c r="AY131" s="56">
        <v>8.0391538107053809E-2</v>
      </c>
      <c r="AZ131" s="37">
        <v>12.57297658645574</v>
      </c>
      <c r="BA131" s="37">
        <v>1.5625508316884418</v>
      </c>
      <c r="BB131" s="56">
        <v>8.074412504362416E-2</v>
      </c>
      <c r="BC131" s="56">
        <v>3.5696738534527248E-2</v>
      </c>
      <c r="BD131" s="56">
        <v>0.72770082186857521</v>
      </c>
      <c r="BE131" s="37">
        <v>3.9150188313543977</v>
      </c>
      <c r="BF131" s="37">
        <v>5.1775233037587283</v>
      </c>
      <c r="BG131" s="56">
        <v>1.5300136767190791E-2</v>
      </c>
      <c r="BH131" s="56">
        <v>0.34301928143452198</v>
      </c>
      <c r="BI131" s="56">
        <v>2.0693299999999998E-2</v>
      </c>
      <c r="BJ131" s="37">
        <v>97.34358035504647</v>
      </c>
      <c r="BK131" s="37">
        <v>2.6564196449535302</v>
      </c>
      <c r="BL131" s="36"/>
      <c r="BM131" s="36"/>
      <c r="BN131" s="36"/>
    </row>
    <row r="132" spans="1:66">
      <c r="A132" s="34" t="s">
        <v>130</v>
      </c>
      <c r="C132" s="36" t="s">
        <v>125</v>
      </c>
      <c r="D132" s="36" t="s">
        <v>79</v>
      </c>
      <c r="F132" s="36"/>
      <c r="K132" s="24"/>
      <c r="M132" s="34"/>
      <c r="N132" s="34"/>
      <c r="O132" s="34"/>
      <c r="P132" s="24"/>
      <c r="Q132" s="109" t="s">
        <v>124</v>
      </c>
      <c r="R132" s="123">
        <v>43838.002650463</v>
      </c>
      <c r="S132" s="36" t="s">
        <v>143</v>
      </c>
      <c r="V132" s="36">
        <v>5</v>
      </c>
      <c r="W132" s="58"/>
      <c r="X132" s="110" t="s">
        <v>123</v>
      </c>
      <c r="Y132" s="24"/>
      <c r="Z132" s="37">
        <v>74.701875195063167</v>
      </c>
      <c r="AA132" s="56">
        <v>7.9271047970610631E-2</v>
      </c>
      <c r="AB132" s="37">
        <v>13.230924017236145</v>
      </c>
      <c r="AC132" s="37">
        <v>1.5966867807485592</v>
      </c>
      <c r="AD132" s="56">
        <v>7.2092144680069581E-2</v>
      </c>
      <c r="AE132" s="56">
        <v>4.708973417254611E-2</v>
      </c>
      <c r="AF132" s="56">
        <v>0.72646118108574931</v>
      </c>
      <c r="AG132" s="37">
        <v>4.1048840430576456</v>
      </c>
      <c r="AH132" s="37">
        <v>5.1725864036225015</v>
      </c>
      <c r="AI132" s="56">
        <v>1.6910876059387781E-2</v>
      </c>
      <c r="AJ132" s="56">
        <v>0.32371338687506818</v>
      </c>
      <c r="AK132" s="56">
        <v>5.4865488940322932E-4</v>
      </c>
      <c r="AL132" s="37">
        <v>98.841732840448756</v>
      </c>
      <c r="AM132" s="42">
        <v>7.1980500000000003</v>
      </c>
      <c r="AN132" s="42"/>
      <c r="AO132" s="24"/>
      <c r="AQ132" s="37">
        <v>74.701875195063167</v>
      </c>
      <c r="AR132" s="56">
        <v>1.5966867807485592</v>
      </c>
      <c r="AV132" s="36">
        <v>296</v>
      </c>
      <c r="AW132" s="90" t="s">
        <v>129</v>
      </c>
      <c r="AX132" s="37">
        <v>73.836627907109786</v>
      </c>
      <c r="AY132" s="56">
        <v>7.8352877454934938E-2</v>
      </c>
      <c r="AZ132" s="37">
        <v>13.077674569439321</v>
      </c>
      <c r="BA132" s="37">
        <v>1.5781928821262527</v>
      </c>
      <c r="BB132" s="56">
        <v>7.1257125043624164E-2</v>
      </c>
      <c r="BC132" s="56">
        <v>4.6544309246105531E-2</v>
      </c>
      <c r="BD132" s="56">
        <v>0.71804681979834495</v>
      </c>
      <c r="BE132" s="37">
        <v>4.0573385192492495</v>
      </c>
      <c r="BF132" s="37">
        <v>5.1126740340099293</v>
      </c>
      <c r="BG132" s="56">
        <v>1.6715002935599479E-2</v>
      </c>
      <c r="BH132" s="56">
        <v>0.31996392102382321</v>
      </c>
      <c r="BI132" s="56">
        <v>5.4229999999999947E-4</v>
      </c>
      <c r="BJ132" s="37">
        <v>98.841732840448756</v>
      </c>
      <c r="BK132" s="37">
        <v>1.1582671595512437</v>
      </c>
      <c r="BL132" s="36"/>
      <c r="BM132" s="36"/>
      <c r="BN132" s="36"/>
    </row>
    <row r="133" spans="1:66">
      <c r="A133" s="34" t="s">
        <v>130</v>
      </c>
      <c r="C133" s="36" t="s">
        <v>125</v>
      </c>
      <c r="D133" s="36" t="s">
        <v>79</v>
      </c>
      <c r="F133" s="36"/>
      <c r="K133" s="24"/>
      <c r="M133" s="34"/>
      <c r="N133" s="34"/>
      <c r="O133" s="34"/>
      <c r="P133" s="24"/>
      <c r="Q133" s="109" t="s">
        <v>124</v>
      </c>
      <c r="R133" s="123">
        <v>43838.005092592597</v>
      </c>
      <c r="S133" s="36" t="s">
        <v>143</v>
      </c>
      <c r="V133" s="36">
        <v>5</v>
      </c>
      <c r="W133" s="58"/>
      <c r="X133" s="110" t="s">
        <v>123</v>
      </c>
      <c r="Y133" s="24"/>
      <c r="Z133" s="37">
        <v>74.750371982999653</v>
      </c>
      <c r="AA133" s="56">
        <v>9.1639018874167616E-2</v>
      </c>
      <c r="AB133" s="37">
        <v>13.191157791687095</v>
      </c>
      <c r="AC133" s="37">
        <v>1.5944003601854506</v>
      </c>
      <c r="AD133" s="56">
        <v>9.6311141164822561E-2</v>
      </c>
      <c r="AE133" s="56">
        <v>4.4783874618186011E-2</v>
      </c>
      <c r="AF133" s="56">
        <v>0.76724986650392746</v>
      </c>
      <c r="AG133" s="37">
        <v>3.9618736323013652</v>
      </c>
      <c r="AH133" s="37">
        <v>5.2716620696781273</v>
      </c>
      <c r="AI133" s="56">
        <v>1.5233211367113406E-2</v>
      </c>
      <c r="AJ133" s="56">
        <v>0.31956694892807147</v>
      </c>
      <c r="AK133" s="56">
        <v>-3.2142045056041173E-2</v>
      </c>
      <c r="AL133" s="37">
        <v>98.244215465888345</v>
      </c>
      <c r="AM133" s="42">
        <v>1.61774</v>
      </c>
      <c r="AN133" s="42"/>
      <c r="AO133" s="24"/>
      <c r="AQ133" s="37">
        <v>74.750371982999653</v>
      </c>
      <c r="AR133" s="56">
        <v>1.5944003601854506</v>
      </c>
      <c r="AV133" s="36">
        <v>297</v>
      </c>
      <c r="AW133" s="90" t="s">
        <v>129</v>
      </c>
      <c r="AX133" s="37">
        <v>73.437916512531217</v>
      </c>
      <c r="AY133" s="56">
        <v>9.0030035153563323E-2</v>
      </c>
      <c r="AZ133" s="37">
        <v>12.959549483310388</v>
      </c>
      <c r="BA133" s="37">
        <v>1.5664061252494939</v>
      </c>
      <c r="BB133" s="56">
        <v>9.4620125043624159E-2</v>
      </c>
      <c r="BC133" s="56">
        <v>4.3997566273863947E-2</v>
      </c>
      <c r="BD133" s="56">
        <v>0.75377861200985918</v>
      </c>
      <c r="BE133" s="37">
        <v>3.8923116678043699</v>
      </c>
      <c r="BF133" s="37">
        <v>5.179103042368089</v>
      </c>
      <c r="BG133" s="56">
        <v>1.4965748997881089E-2</v>
      </c>
      <c r="BH133" s="56">
        <v>0.31395604186265991</v>
      </c>
      <c r="BI133" s="56">
        <v>-3.15777E-2</v>
      </c>
      <c r="BJ133" s="37">
        <v>98.244215465888345</v>
      </c>
      <c r="BK133" s="37">
        <v>1.7557845341116547</v>
      </c>
      <c r="BL133" s="36"/>
      <c r="BM133" s="36"/>
      <c r="BN133" s="36"/>
    </row>
    <row r="134" spans="1:66">
      <c r="A134" s="34" t="s">
        <v>130</v>
      </c>
      <c r="C134" s="36" t="s">
        <v>125</v>
      </c>
      <c r="D134" s="36" t="s">
        <v>79</v>
      </c>
      <c r="F134" s="36"/>
      <c r="K134" s="24"/>
      <c r="M134" s="34"/>
      <c r="N134" s="34"/>
      <c r="O134" s="34"/>
      <c r="P134" s="24"/>
      <c r="Q134" s="109" t="s">
        <v>124</v>
      </c>
      <c r="R134" s="123">
        <v>43838.0075462963</v>
      </c>
      <c r="S134" s="36" t="s">
        <v>143</v>
      </c>
      <c r="V134" s="36">
        <v>5</v>
      </c>
      <c r="W134" s="58"/>
      <c r="X134" s="110" t="s">
        <v>123</v>
      </c>
      <c r="Y134" s="24"/>
      <c r="Z134" s="37">
        <v>74.849015276777749</v>
      </c>
      <c r="AA134" s="56">
        <v>8.3590053194999958E-2</v>
      </c>
      <c r="AB134" s="37">
        <v>13.126985207679684</v>
      </c>
      <c r="AC134" s="37">
        <v>1.5538456218855858</v>
      </c>
      <c r="AD134" s="56">
        <v>6.4573317309331621E-2</v>
      </c>
      <c r="AE134" s="56">
        <v>4.8443194260900643E-2</v>
      </c>
      <c r="AF134" s="56">
        <v>0.75854756423365632</v>
      </c>
      <c r="AG134" s="37">
        <v>4.1284455798777948</v>
      </c>
      <c r="AH134" s="37">
        <v>5.0899305752368313</v>
      </c>
      <c r="AI134" s="56">
        <v>9.4366135922345148E-3</v>
      </c>
      <c r="AJ134" s="56">
        <v>0.35072932408990454</v>
      </c>
      <c r="AK134" s="56">
        <v>1.5597078228073838E-2</v>
      </c>
      <c r="AL134" s="37">
        <v>99.264104299565247</v>
      </c>
      <c r="AM134" s="42">
        <v>5.09945</v>
      </c>
      <c r="AN134" s="42"/>
      <c r="AO134" s="24"/>
      <c r="AQ134" s="37">
        <v>74.849015276777749</v>
      </c>
      <c r="AR134" s="56">
        <v>1.5538456218855858</v>
      </c>
      <c r="AV134" s="36">
        <v>298</v>
      </c>
      <c r="AW134" s="90" t="s">
        <v>129</v>
      </c>
      <c r="AX134" s="37">
        <v>74.298204591538195</v>
      </c>
      <c r="AY134" s="56">
        <v>8.2974917587546826E-2</v>
      </c>
      <c r="AZ134" s="37">
        <v>13.030384287939663</v>
      </c>
      <c r="BA134" s="37">
        <v>1.5424109387627361</v>
      </c>
      <c r="BB134" s="56">
        <v>6.4098125043624166E-2</v>
      </c>
      <c r="BC134" s="56">
        <v>4.808670287718142E-2</v>
      </c>
      <c r="BD134" s="56">
        <v>0.75296544532270837</v>
      </c>
      <c r="BE134" s="37">
        <v>4.0980645263606856</v>
      </c>
      <c r="BF134" s="37">
        <v>5.0524739949785493</v>
      </c>
      <c r="BG134" s="56">
        <v>9.3671699585426201E-3</v>
      </c>
      <c r="BH134" s="56">
        <v>0.34814832207376306</v>
      </c>
      <c r="BI134" s="56">
        <v>1.5482299999999999E-2</v>
      </c>
      <c r="BJ134" s="37">
        <v>99.264104299565247</v>
      </c>
      <c r="BK134" s="37">
        <v>0.73589570043475305</v>
      </c>
      <c r="BL134" s="36"/>
      <c r="BM134" s="36"/>
      <c r="BN134" s="36"/>
    </row>
    <row r="135" spans="1:66">
      <c r="A135" s="34" t="s">
        <v>130</v>
      </c>
      <c r="C135" s="36" t="s">
        <v>125</v>
      </c>
      <c r="D135" s="36" t="s">
        <v>79</v>
      </c>
      <c r="F135" s="36"/>
      <c r="K135" s="24"/>
      <c r="M135" s="34"/>
      <c r="N135" s="34"/>
      <c r="O135" s="34"/>
      <c r="P135" s="24"/>
      <c r="Q135" s="109" t="s">
        <v>124</v>
      </c>
      <c r="R135" s="123">
        <v>43838.01</v>
      </c>
      <c r="S135" s="36" t="s">
        <v>143</v>
      </c>
      <c r="V135" s="36">
        <v>5</v>
      </c>
      <c r="W135" s="58"/>
      <c r="X135" s="110" t="s">
        <v>123</v>
      </c>
      <c r="Y135" s="24"/>
      <c r="Z135" s="37">
        <v>74.912254236060491</v>
      </c>
      <c r="AA135" s="56">
        <v>8.1348712627589165E-2</v>
      </c>
      <c r="AB135" s="37">
        <v>13.15061712084116</v>
      </c>
      <c r="AC135" s="37">
        <v>1.529772610072496</v>
      </c>
      <c r="AD135" s="56">
        <v>4.7303497562958728E-2</v>
      </c>
      <c r="AE135" s="56">
        <v>4.0828475924650019E-2</v>
      </c>
      <c r="AF135" s="56">
        <v>0.76770835845462049</v>
      </c>
      <c r="AG135" s="37">
        <v>4.0592210151311283</v>
      </c>
      <c r="AH135" s="37">
        <v>5.0934872856959057</v>
      </c>
      <c r="AI135" s="56">
        <v>1.5079796022961642E-2</v>
      </c>
      <c r="AJ135" s="56">
        <v>0.34508568869921424</v>
      </c>
      <c r="AK135" s="56">
        <v>3.5159165840497816E-2</v>
      </c>
      <c r="AL135" s="37">
        <v>99.3206157347946</v>
      </c>
      <c r="AM135" s="42">
        <v>5.2783499999999997</v>
      </c>
      <c r="AN135" s="42"/>
      <c r="AO135" s="24"/>
      <c r="AQ135" s="37">
        <v>74.912254236060491</v>
      </c>
      <c r="AR135" s="56">
        <v>1.529772610072496</v>
      </c>
      <c r="AV135" s="36">
        <v>299</v>
      </c>
      <c r="AW135" s="90" t="s">
        <v>129</v>
      </c>
      <c r="AX135" s="37">
        <v>74.40331216807003</v>
      </c>
      <c r="AY135" s="56">
        <v>8.079604227405017E-2</v>
      </c>
      <c r="AZ135" s="37">
        <v>13.061273897344757</v>
      </c>
      <c r="BA135" s="37">
        <v>1.5193795756662414</v>
      </c>
      <c r="BB135" s="56">
        <v>4.6982125043624166E-2</v>
      </c>
      <c r="BC135" s="56">
        <v>4.0551093683494771E-2</v>
      </c>
      <c r="BD135" s="56">
        <v>0.76249266866461307</v>
      </c>
      <c r="BE135" s="37">
        <v>4.0316433062644164</v>
      </c>
      <c r="BF135" s="37">
        <v>5.0588829345266504</v>
      </c>
      <c r="BG135" s="56">
        <v>1.4977346261556571E-2</v>
      </c>
      <c r="BH135" s="56">
        <v>0.3427412308287161</v>
      </c>
      <c r="BI135" s="56">
        <v>3.4920300000000001E-2</v>
      </c>
      <c r="BJ135" s="37">
        <v>99.3206157347946</v>
      </c>
      <c r="BK135" s="37">
        <v>0.67938426520539963</v>
      </c>
      <c r="BL135" s="36"/>
      <c r="BM135" s="36"/>
      <c r="BN135" s="36"/>
    </row>
    <row r="136" spans="1:66">
      <c r="A136" s="34" t="s">
        <v>130</v>
      </c>
      <c r="C136" s="36" t="s">
        <v>125</v>
      </c>
      <c r="D136" s="36" t="s">
        <v>79</v>
      </c>
      <c r="F136" s="36"/>
      <c r="K136" s="24"/>
      <c r="M136" s="34"/>
      <c r="N136" s="34"/>
      <c r="O136" s="34"/>
      <c r="P136" s="24"/>
      <c r="Q136" s="109" t="s">
        <v>124</v>
      </c>
      <c r="R136" s="123">
        <v>43838.012453703697</v>
      </c>
      <c r="S136" s="36" t="s">
        <v>143</v>
      </c>
      <c r="V136" s="36">
        <v>5</v>
      </c>
      <c r="W136" s="58"/>
      <c r="X136" s="110" t="s">
        <v>123</v>
      </c>
      <c r="Y136" s="24"/>
      <c r="Z136" s="37">
        <v>74.702283384188718</v>
      </c>
      <c r="AA136" s="56">
        <v>0.10211655872860198</v>
      </c>
      <c r="AB136" s="37">
        <v>13.159237611967031</v>
      </c>
      <c r="AC136" s="37">
        <v>1.5533555603051685</v>
      </c>
      <c r="AD136" s="56">
        <v>0.10045780775818901</v>
      </c>
      <c r="AE136" s="56">
        <v>2.987982945343506E-2</v>
      </c>
      <c r="AF136" s="56">
        <v>0.76776394168939555</v>
      </c>
      <c r="AG136" s="37">
        <v>4.2225432011154327</v>
      </c>
      <c r="AH136" s="37">
        <v>5.1335609611175297</v>
      </c>
      <c r="AI136" s="56">
        <v>4.2566277189835756E-3</v>
      </c>
      <c r="AJ136" s="56">
        <v>0.32053866719167329</v>
      </c>
      <c r="AK136" s="56">
        <v>-2.3667037141329877E-2</v>
      </c>
      <c r="AL136" s="37">
        <v>98.819720695658745</v>
      </c>
      <c r="AM136" s="42">
        <v>9.6771799999999999</v>
      </c>
      <c r="AN136" s="42"/>
      <c r="AO136" s="24"/>
      <c r="AQ136" s="37">
        <v>74.702283384188718</v>
      </c>
      <c r="AR136" s="56">
        <v>1.5533555603051685</v>
      </c>
      <c r="AV136" s="36">
        <v>300</v>
      </c>
      <c r="AW136" s="90" t="s">
        <v>129</v>
      </c>
      <c r="AX136" s="37">
        <v>73.820587793534784</v>
      </c>
      <c r="AY136" s="56">
        <v>0.10091129811962281</v>
      </c>
      <c r="AZ136" s="37">
        <v>13.003921853823895</v>
      </c>
      <c r="BA136" s="37">
        <v>1.5350216261040526</v>
      </c>
      <c r="BB136" s="56">
        <v>9.9272125043624176E-2</v>
      </c>
      <c r="BC136" s="56">
        <v>2.9527164010223705E-2</v>
      </c>
      <c r="BD136" s="56">
        <v>0.75870218277944101</v>
      </c>
      <c r="BE136" s="37">
        <v>4.1727053975957986</v>
      </c>
      <c r="BF136" s="37">
        <v>5.0729706035177173</v>
      </c>
      <c r="BG136" s="56">
        <v>4.2063876229535592E-3</v>
      </c>
      <c r="BH136" s="56">
        <v>0.31675541564039866</v>
      </c>
      <c r="BI136" s="56">
        <v>-2.3387700000000001E-2</v>
      </c>
      <c r="BJ136" s="37">
        <v>98.819720695658745</v>
      </c>
      <c r="BK136" s="37">
        <v>1.1802793043412549</v>
      </c>
      <c r="BL136" s="36"/>
      <c r="BM136" s="36"/>
      <c r="BN136" s="36"/>
    </row>
    <row r="137" spans="1:66">
      <c r="A137" s="34" t="s">
        <v>130</v>
      </c>
      <c r="C137" s="36" t="s">
        <v>125</v>
      </c>
      <c r="D137" s="36" t="s">
        <v>79</v>
      </c>
      <c r="F137" s="36"/>
      <c r="K137" s="24"/>
      <c r="M137" s="34"/>
      <c r="N137" s="34"/>
      <c r="O137" s="34"/>
      <c r="P137" s="24"/>
      <c r="Q137" s="109" t="s">
        <v>124</v>
      </c>
      <c r="R137" s="92">
        <v>43837</v>
      </c>
      <c r="S137" s="36" t="s">
        <v>143</v>
      </c>
      <c r="V137" s="91" t="s">
        <v>159</v>
      </c>
      <c r="W137" s="114">
        <f>COUNT(AA127:AA136)</f>
        <v>10</v>
      </c>
      <c r="X137" s="89" t="s">
        <v>122</v>
      </c>
      <c r="Y137" s="24"/>
      <c r="Z137" s="88">
        <f t="shared" ref="Z137:AL137" si="20">AVERAGE(Z127:Z136)</f>
        <v>74.596156735254183</v>
      </c>
      <c r="AA137" s="87">
        <f t="shared" si="20"/>
        <v>8.1661272874902283E-2</v>
      </c>
      <c r="AB137" s="88">
        <f t="shared" si="20"/>
        <v>13.241458712012513</v>
      </c>
      <c r="AC137" s="88">
        <f t="shared" si="20"/>
        <v>1.5744390210576926</v>
      </c>
      <c r="AD137" s="87">
        <f t="shared" si="20"/>
        <v>7.027847101320979E-2</v>
      </c>
      <c r="AE137" s="87">
        <f t="shared" si="20"/>
        <v>4.0325519649718991E-2</v>
      </c>
      <c r="AF137" s="87">
        <f t="shared" si="20"/>
        <v>0.75362215894838402</v>
      </c>
      <c r="AG137" s="88">
        <f t="shared" si="20"/>
        <v>4.130477128312342</v>
      </c>
      <c r="AH137" s="88">
        <f t="shared" si="20"/>
        <v>5.2223604631433576</v>
      </c>
      <c r="AI137" s="87">
        <f t="shared" si="20"/>
        <v>1.2498825327432739E-2</v>
      </c>
      <c r="AJ137" s="87">
        <f t="shared" si="20"/>
        <v>0.34791991901415525</v>
      </c>
      <c r="AK137" s="87">
        <f t="shared" si="20"/>
        <v>7.3072588556079635E-3</v>
      </c>
      <c r="AL137" s="88">
        <f t="shared" si="20"/>
        <v>98.94828628925714</v>
      </c>
      <c r="AM137" s="86">
        <f>AVERAGE(AM127:AM136)</f>
        <v>4.7673443999999998</v>
      </c>
      <c r="AN137" s="42"/>
      <c r="AO137" s="24"/>
      <c r="AQ137" s="88">
        <v>74.596156735254183</v>
      </c>
      <c r="AR137" s="87">
        <v>1.5744390210576926</v>
      </c>
      <c r="AV137" s="85"/>
      <c r="AW137" s="88" t="s">
        <v>121</v>
      </c>
      <c r="AX137" s="88">
        <f t="shared" ref="AX137:BK137" si="21">AVERAGE(AX127:AX136)</f>
        <v>73.810824246141308</v>
      </c>
      <c r="AY137" s="87">
        <f t="shared" si="21"/>
        <v>8.0778591096770783E-2</v>
      </c>
      <c r="AZ137" s="88">
        <f t="shared" si="21"/>
        <v>13.103070456780838</v>
      </c>
      <c r="BA137" s="88">
        <f t="shared" si="21"/>
        <v>1.5577799059066391</v>
      </c>
      <c r="BB137" s="87">
        <f t="shared" si="21"/>
        <v>6.9466125043624177E-2</v>
      </c>
      <c r="BC137" s="87">
        <f t="shared" si="21"/>
        <v>3.9905739449096936E-2</v>
      </c>
      <c r="BD137" s="87">
        <f t="shared" si="21"/>
        <v>0.74569092150973892</v>
      </c>
      <c r="BE137" s="88">
        <f t="shared" si="21"/>
        <v>4.0872612688418464</v>
      </c>
      <c r="BF137" s="88">
        <f t="shared" si="21"/>
        <v>5.1672580023015762</v>
      </c>
      <c r="BG137" s="87">
        <f t="shared" si="21"/>
        <v>1.2365159262518428E-2</v>
      </c>
      <c r="BH137" s="87">
        <f t="shared" si="21"/>
        <v>0.34431698333333327</v>
      </c>
      <c r="BI137" s="87">
        <f t="shared" si="21"/>
        <v>7.2613999999999995E-3</v>
      </c>
      <c r="BJ137" s="88">
        <f t="shared" si="21"/>
        <v>98.94828628925714</v>
      </c>
      <c r="BK137" s="88">
        <f t="shared" si="21"/>
        <v>1.051713710742868</v>
      </c>
      <c r="BL137" s="85"/>
      <c r="BM137" s="57"/>
      <c r="BN137" s="57"/>
    </row>
    <row r="138" spans="1:66">
      <c r="A138" s="34" t="s">
        <v>130</v>
      </c>
      <c r="C138" s="36" t="s">
        <v>125</v>
      </c>
      <c r="D138" s="36" t="s">
        <v>79</v>
      </c>
      <c r="F138" s="36"/>
      <c r="K138" s="24"/>
      <c r="M138" s="34"/>
      <c r="N138" s="34"/>
      <c r="O138" s="34"/>
      <c r="P138" s="24"/>
      <c r="Q138" s="109" t="s">
        <v>124</v>
      </c>
      <c r="R138" s="92">
        <v>43837</v>
      </c>
      <c r="S138" s="36" t="s">
        <v>143</v>
      </c>
      <c r="V138" s="91" t="str">
        <f>V137</f>
        <v>variable 8 or 5</v>
      </c>
      <c r="W138" s="118">
        <f>W137</f>
        <v>10</v>
      </c>
      <c r="X138" s="89" t="s">
        <v>120</v>
      </c>
      <c r="Y138" s="24"/>
      <c r="Z138" s="116">
        <f t="shared" ref="Z138:AL138" si="22">STDEV(Z127:Z136)</f>
        <v>0.29833793673833159</v>
      </c>
      <c r="AA138" s="117">
        <f t="shared" si="22"/>
        <v>9.3712257487279949E-3</v>
      </c>
      <c r="AB138" s="116">
        <f t="shared" si="22"/>
        <v>0.17488424143922976</v>
      </c>
      <c r="AC138" s="116">
        <f t="shared" si="22"/>
        <v>2.8733508349160993E-2</v>
      </c>
      <c r="AD138" s="117">
        <f t="shared" si="22"/>
        <v>1.758082471295724E-2</v>
      </c>
      <c r="AE138" s="117">
        <f t="shared" si="22"/>
        <v>6.7178830078211777E-3</v>
      </c>
      <c r="AF138" s="117">
        <f t="shared" si="22"/>
        <v>1.4539510179203208E-2</v>
      </c>
      <c r="AG138" s="116">
        <f t="shared" si="22"/>
        <v>0.16260552381268523</v>
      </c>
      <c r="AH138" s="116">
        <f t="shared" si="22"/>
        <v>9.4594227208128198E-2</v>
      </c>
      <c r="AI138" s="117">
        <f t="shared" si="22"/>
        <v>6.5516786987114628E-3</v>
      </c>
      <c r="AJ138" s="117">
        <f t="shared" si="22"/>
        <v>2.2012707626145919E-2</v>
      </c>
      <c r="AK138" s="117">
        <f t="shared" si="22"/>
        <v>2.344921975652153E-2</v>
      </c>
      <c r="AL138" s="116">
        <f t="shared" si="22"/>
        <v>0.69859438284282882</v>
      </c>
      <c r="AM138" s="126">
        <f>STDEV(AM127:AM136)</f>
        <v>3.1881072604830463</v>
      </c>
      <c r="AN138" s="42"/>
      <c r="AO138" s="24"/>
      <c r="AQ138" s="116">
        <v>0.29833793673833159</v>
      </c>
      <c r="AR138" s="117">
        <v>2.8733508349160993E-2</v>
      </c>
      <c r="AV138" s="85"/>
      <c r="AW138" s="88" t="s">
        <v>120</v>
      </c>
      <c r="AX138" s="116">
        <f t="shared" ref="AX138:BK138" si="23">STDEV(AX127:AX136)</f>
        <v>0.47919369844546023</v>
      </c>
      <c r="AY138" s="117">
        <f t="shared" si="23"/>
        <v>9.0558512662826107E-3</v>
      </c>
      <c r="AZ138" s="116">
        <f t="shared" si="23"/>
        <v>0.25212570453010119</v>
      </c>
      <c r="BA138" s="116">
        <f t="shared" si="23"/>
        <v>2.4162396328446089E-2</v>
      </c>
      <c r="BB138" s="117">
        <f t="shared" si="23"/>
        <v>1.7049742624320022E-2</v>
      </c>
      <c r="BC138" s="117">
        <f t="shared" si="23"/>
        <v>6.6895120864358028E-3</v>
      </c>
      <c r="BD138" s="117">
        <f t="shared" si="23"/>
        <v>1.5033135911036562E-2</v>
      </c>
      <c r="BE138" s="116">
        <f t="shared" si="23"/>
        <v>0.1694721448442694</v>
      </c>
      <c r="BF138" s="116">
        <f t="shared" si="23"/>
        <v>8.9889966718573633E-2</v>
      </c>
      <c r="BG138" s="117">
        <f t="shared" si="23"/>
        <v>6.5014255882042057E-3</v>
      </c>
      <c r="BH138" s="117">
        <f t="shared" si="23"/>
        <v>2.289400288130488E-2</v>
      </c>
      <c r="BI138" s="117">
        <f t="shared" si="23"/>
        <v>2.3181721705065637E-2</v>
      </c>
      <c r="BJ138" s="116">
        <f t="shared" si="23"/>
        <v>0.69859438284282882</v>
      </c>
      <c r="BK138" s="116">
        <f t="shared" si="23"/>
        <v>0.69859438284282882</v>
      </c>
      <c r="BL138" s="57"/>
      <c r="BM138" s="37"/>
      <c r="BN138" s="37"/>
    </row>
    <row r="139" spans="1:66" ht="15" customHeight="1">
      <c r="A139" s="84"/>
      <c r="C139" s="36"/>
      <c r="D139" s="36"/>
      <c r="F139" s="36"/>
      <c r="K139" s="24"/>
      <c r="M139" s="34"/>
      <c r="N139" s="34"/>
      <c r="O139" s="34"/>
      <c r="P139" s="24"/>
      <c r="R139" s="36"/>
      <c r="S139" s="36"/>
      <c r="V139" s="36"/>
      <c r="W139" s="34"/>
      <c r="Y139" s="24"/>
      <c r="AM139" s="112"/>
      <c r="AN139" s="112"/>
      <c r="AO139" s="24"/>
      <c r="AZ139" s="36"/>
      <c r="BA139" s="36"/>
      <c r="BB139" s="36"/>
      <c r="BC139" s="36"/>
      <c r="BK139" s="36"/>
    </row>
    <row r="140" spans="1:66" ht="15" customHeight="1">
      <c r="A140" s="84"/>
      <c r="C140" s="36"/>
      <c r="D140" s="36"/>
      <c r="F140" s="36"/>
      <c r="K140" s="24"/>
      <c r="M140" s="34"/>
      <c r="N140" s="34"/>
      <c r="O140" s="34"/>
      <c r="P140" s="24"/>
      <c r="R140" s="36"/>
      <c r="S140" s="36"/>
      <c r="V140" s="36"/>
      <c r="W140" s="34"/>
      <c r="Y140" s="24"/>
      <c r="AM140" s="112"/>
      <c r="AN140" s="112"/>
      <c r="AO140" s="24"/>
      <c r="AZ140" s="36"/>
      <c r="BA140" s="56"/>
      <c r="BB140" s="56"/>
      <c r="BC140" s="56"/>
      <c r="BD140" s="125"/>
      <c r="BE140" s="125"/>
      <c r="BK140" s="36"/>
    </row>
    <row r="141" spans="1:66" ht="15" customHeight="1">
      <c r="A141" s="84" t="s">
        <v>126</v>
      </c>
      <c r="C141" s="36" t="s">
        <v>125</v>
      </c>
      <c r="D141" s="36" t="s">
        <v>79</v>
      </c>
      <c r="F141" s="36"/>
      <c r="K141" s="24"/>
      <c r="M141" s="34"/>
      <c r="N141" s="34"/>
      <c r="O141" s="34"/>
      <c r="P141" s="24"/>
      <c r="Q141" s="109" t="s">
        <v>124</v>
      </c>
      <c r="R141" s="123">
        <v>43837.683356481502</v>
      </c>
      <c r="S141" s="36" t="s">
        <v>143</v>
      </c>
      <c r="V141" s="36">
        <v>8</v>
      </c>
      <c r="W141" s="34"/>
      <c r="X141" s="110" t="s">
        <v>123</v>
      </c>
      <c r="Y141" s="24"/>
      <c r="Z141" s="120">
        <v>65.268228152748549</v>
      </c>
      <c r="AA141" s="121">
        <v>-1.5799344089409521E-2</v>
      </c>
      <c r="AB141" s="120">
        <v>17.604438319033516</v>
      </c>
      <c r="AC141" s="121">
        <v>1.2292697671768632E-2</v>
      </c>
      <c r="AD141" s="121">
        <v>-8.7425371046030449E-3</v>
      </c>
      <c r="AE141" s="121">
        <v>6.9627954690830042E-5</v>
      </c>
      <c r="AF141" s="121">
        <v>-2.007096372144164E-2</v>
      </c>
      <c r="AG141" s="121">
        <v>-1.7820016796036647E-2</v>
      </c>
      <c r="AH141" s="120">
        <v>17.160104364687122</v>
      </c>
      <c r="AI141" s="121">
        <v>-2.1570336287075683E-3</v>
      </c>
      <c r="AJ141" s="121">
        <v>-3.2329351556217596E-3</v>
      </c>
      <c r="AK141" s="121">
        <v>2.1960181153261864E-2</v>
      </c>
      <c r="AL141" s="37">
        <v>98.010575822608956</v>
      </c>
      <c r="AM141" s="42"/>
      <c r="AN141" s="42">
        <v>-0.14968000000000001</v>
      </c>
      <c r="AO141" s="24"/>
      <c r="AV141" s="122">
        <v>190</v>
      </c>
      <c r="AW141" s="119" t="s">
        <v>127</v>
      </c>
      <c r="AX141" s="37">
        <v>63.969766241723029</v>
      </c>
      <c r="AY141" s="56">
        <v>-1.5485028118225606E-2</v>
      </c>
      <c r="AZ141" s="37">
        <v>17.254211366820769</v>
      </c>
      <c r="BA141" s="56">
        <v>1.2048143772232881E-2</v>
      </c>
      <c r="BB141" s="56">
        <v>-8.5686109577266887E-3</v>
      </c>
      <c r="BC141" s="56">
        <v>6.824275932598779E-5</v>
      </c>
      <c r="BD141" s="56">
        <v>-1.9671667116531896E-2</v>
      </c>
      <c r="BE141" s="56">
        <v>-1.746550107348115E-2</v>
      </c>
      <c r="BF141" s="37">
        <v>16.818717099590501</v>
      </c>
      <c r="BG141" s="56">
        <v>-2.1141210801836046E-3</v>
      </c>
      <c r="BH141" s="56">
        <v>-3.1686183619964456E-3</v>
      </c>
      <c r="BI141" s="56">
        <v>2.1523299999999999E-2</v>
      </c>
      <c r="BJ141" s="37">
        <v>98.010575822608956</v>
      </c>
      <c r="BK141" s="37">
        <v>1.9894241773910437</v>
      </c>
    </row>
    <row r="142" spans="1:66" ht="15" customHeight="1">
      <c r="A142" s="84" t="s">
        <v>126</v>
      </c>
      <c r="C142" s="36" t="s">
        <v>125</v>
      </c>
      <c r="D142" s="36" t="s">
        <v>79</v>
      </c>
      <c r="F142" s="36"/>
      <c r="K142" s="24"/>
      <c r="M142" s="34"/>
      <c r="N142" s="34"/>
      <c r="O142" s="34"/>
      <c r="P142" s="24"/>
      <c r="Q142" s="109" t="s">
        <v>124</v>
      </c>
      <c r="R142" s="123">
        <v>43837.685821759304</v>
      </c>
      <c r="S142" s="36" t="s">
        <v>143</v>
      </c>
      <c r="V142" s="36">
        <v>8</v>
      </c>
      <c r="W142" s="34"/>
      <c r="X142" s="110" t="s">
        <v>123</v>
      </c>
      <c r="Y142" s="24"/>
      <c r="Z142" s="120">
        <v>65.119264989433972</v>
      </c>
      <c r="AA142" s="121">
        <v>-1.7630246286936782E-2</v>
      </c>
      <c r="AB142" s="120">
        <v>17.941305337357665</v>
      </c>
      <c r="AC142" s="121">
        <v>3.5457616747568997E-2</v>
      </c>
      <c r="AD142" s="121">
        <v>-1.3463598246887204E-3</v>
      </c>
      <c r="AE142" s="121">
        <v>-2.2705895607914566E-3</v>
      </c>
      <c r="AF142" s="121">
        <v>-3.8717563911060131E-3</v>
      </c>
      <c r="AG142" s="121">
        <v>-1.2535164225314975E-2</v>
      </c>
      <c r="AH142" s="120">
        <v>16.94194076877406</v>
      </c>
      <c r="AI142" s="121">
        <v>2.2424207845339363E-3</v>
      </c>
      <c r="AJ142" s="121">
        <v>1.1912033025083067E-3</v>
      </c>
      <c r="AK142" s="121">
        <v>-3.4794341396710798E-3</v>
      </c>
      <c r="AL142" s="37">
        <v>98.800548077768042</v>
      </c>
      <c r="AM142" s="42"/>
      <c r="AN142" s="42">
        <v>0.82924900000000001</v>
      </c>
      <c r="AO142" s="24"/>
      <c r="AV142" s="122">
        <v>191</v>
      </c>
      <c r="AW142" s="119" t="s">
        <v>127</v>
      </c>
      <c r="AX142" s="37">
        <v>64.338190713774893</v>
      </c>
      <c r="AY142" s="56">
        <v>-1.7418779958953891E-2</v>
      </c>
      <c r="AZ142" s="37">
        <v>17.726108005615224</v>
      </c>
      <c r="BA142" s="56">
        <v>3.5032319681912637E-2</v>
      </c>
      <c r="BB142" s="56">
        <v>-1.3302108858913328E-3</v>
      </c>
      <c r="BC142" s="56">
        <v>-2.2433549306585454E-3</v>
      </c>
      <c r="BD142" s="56">
        <v>-3.8253165346487533E-3</v>
      </c>
      <c r="BE142" s="56">
        <v>-1.2384810957059501E-2</v>
      </c>
      <c r="BF142" s="37">
        <v>16.738730334559602</v>
      </c>
      <c r="BG142" s="56">
        <v>2.215524025329315E-3</v>
      </c>
      <c r="BH142" s="56">
        <v>1.1769153915986801E-3</v>
      </c>
      <c r="BI142" s="56">
        <v>-3.4377000000000006E-3</v>
      </c>
      <c r="BJ142" s="37">
        <v>98.800548077768042</v>
      </c>
      <c r="BK142" s="37">
        <v>1.1994519222319582</v>
      </c>
    </row>
    <row r="143" spans="1:66" ht="15" customHeight="1">
      <c r="A143" s="84" t="s">
        <v>126</v>
      </c>
      <c r="C143" s="36" t="s">
        <v>125</v>
      </c>
      <c r="D143" s="36" t="s">
        <v>79</v>
      </c>
      <c r="F143" s="36"/>
      <c r="K143" s="24"/>
      <c r="M143" s="34"/>
      <c r="N143" s="34"/>
      <c r="O143" s="34"/>
      <c r="P143" s="24"/>
      <c r="Q143" s="109" t="s">
        <v>124</v>
      </c>
      <c r="R143" s="123">
        <v>43837.688275462999</v>
      </c>
      <c r="S143" s="36" t="s">
        <v>143</v>
      </c>
      <c r="V143" s="36">
        <v>8</v>
      </c>
      <c r="W143" s="34"/>
      <c r="X143" s="110" t="s">
        <v>123</v>
      </c>
      <c r="Y143" s="24"/>
      <c r="Z143" s="120">
        <v>65.16209824210803</v>
      </c>
      <c r="AA143" s="121">
        <v>-2.6015155835032302E-2</v>
      </c>
      <c r="AB143" s="120">
        <v>18.041574242901344</v>
      </c>
      <c r="AC143" s="121">
        <v>-1.9294283992544493E-3</v>
      </c>
      <c r="AD143" s="121">
        <v>-1.2483538799028828E-2</v>
      </c>
      <c r="AE143" s="121">
        <v>-6.0594977452756334E-3</v>
      </c>
      <c r="AF143" s="121">
        <v>-1.0389845801918179E-2</v>
      </c>
      <c r="AG143" s="121">
        <v>-1.2508696573518704E-2</v>
      </c>
      <c r="AH143" s="120">
        <v>16.880173148572297</v>
      </c>
      <c r="AI143" s="121">
        <v>3.1701371375312502E-3</v>
      </c>
      <c r="AJ143" s="121">
        <v>2.3268289976720565E-3</v>
      </c>
      <c r="AK143" s="121">
        <v>-1.9431405283916306E-2</v>
      </c>
      <c r="AL143" s="37">
        <v>98.848743667029211</v>
      </c>
      <c r="AM143" s="42"/>
      <c r="AN143" s="42">
        <v>-7.8939999999999996E-2</v>
      </c>
      <c r="AO143" s="24"/>
      <c r="AV143" s="122">
        <v>192</v>
      </c>
      <c r="AW143" s="119" t="s">
        <v>127</v>
      </c>
      <c r="AX143" s="37">
        <v>64.411915459399111</v>
      </c>
      <c r="AY143" s="56">
        <v>-2.5715654705949272E-2</v>
      </c>
      <c r="AZ143" s="37">
        <v>17.833869476862315</v>
      </c>
      <c r="BA143" s="56">
        <v>-1.9072157326178955E-3</v>
      </c>
      <c r="BB143" s="56">
        <v>-1.2339821268026144E-2</v>
      </c>
      <c r="BC143" s="56">
        <v>-5.9897373937369261E-3</v>
      </c>
      <c r="BD143" s="56">
        <v>-1.0270232044137698E-2</v>
      </c>
      <c r="BE143" s="56">
        <v>-1.236468941204397E-2</v>
      </c>
      <c r="BF143" s="37">
        <v>16.685839086182924</v>
      </c>
      <c r="BG143" s="56">
        <v>3.1336407329715628E-3</v>
      </c>
      <c r="BH143" s="56">
        <v>2.3000412314789563E-3</v>
      </c>
      <c r="BI143" s="56">
        <v>-1.9207700000000001E-2</v>
      </c>
      <c r="BJ143" s="37">
        <v>98.848743667029211</v>
      </c>
      <c r="BK143" s="37">
        <v>1.1512563329707888</v>
      </c>
    </row>
    <row r="144" spans="1:66" ht="15" customHeight="1">
      <c r="A144" s="84" t="s">
        <v>126</v>
      </c>
      <c r="C144" s="36" t="s">
        <v>125</v>
      </c>
      <c r="D144" s="36" t="s">
        <v>79</v>
      </c>
      <c r="F144" s="36"/>
      <c r="K144" s="24"/>
      <c r="M144" s="34"/>
      <c r="N144" s="34"/>
      <c r="O144" s="34"/>
      <c r="P144" s="24"/>
      <c r="Q144" s="109" t="s">
        <v>124</v>
      </c>
      <c r="R144" s="123">
        <v>43837.690740740698</v>
      </c>
      <c r="S144" s="36" t="s">
        <v>143</v>
      </c>
      <c r="V144" s="36">
        <v>8</v>
      </c>
      <c r="W144" s="34"/>
      <c r="X144" s="110" t="s">
        <v>123</v>
      </c>
      <c r="Y144" s="24"/>
      <c r="Z144" s="120">
        <v>64.743150365929765</v>
      </c>
      <c r="AA144" s="121">
        <v>-1.9522985854782134E-2</v>
      </c>
      <c r="AB144" s="120">
        <v>17.850034045430629</v>
      </c>
      <c r="AC144" s="121">
        <v>6.9133895435471342E-3</v>
      </c>
      <c r="AD144" s="121">
        <v>-5.2664236244774855E-3</v>
      </c>
      <c r="AE144" s="121">
        <v>-3.6843094252548528E-4</v>
      </c>
      <c r="AF144" s="121">
        <v>-1.9678165205277716E-2</v>
      </c>
      <c r="AG144" s="121">
        <v>-2.482390647148424E-2</v>
      </c>
      <c r="AH144" s="120">
        <v>17.449532765030582</v>
      </c>
      <c r="AI144" s="121">
        <v>3.2824974855365321E-3</v>
      </c>
      <c r="AJ144" s="121">
        <v>1.0536395874831251E-2</v>
      </c>
      <c r="AK144" s="121">
        <v>8.5879104540924813E-3</v>
      </c>
      <c r="AL144" s="37">
        <v>100.47030702198661</v>
      </c>
      <c r="AM144" s="42"/>
      <c r="AN144" s="42">
        <v>2.96529</v>
      </c>
      <c r="AO144" s="24"/>
      <c r="AV144" s="122">
        <v>193</v>
      </c>
      <c r="AW144" s="119" t="s">
        <v>127</v>
      </c>
      <c r="AX144" s="37">
        <v>65.047641948356087</v>
      </c>
      <c r="AY144" s="56">
        <v>-1.9614803828158625E-2</v>
      </c>
      <c r="AZ144" s="37">
        <v>17.93398400897329</v>
      </c>
      <c r="BA144" s="56">
        <v>6.9459037000277248E-3</v>
      </c>
      <c r="BB144" s="56">
        <v>-5.291191984590965E-3</v>
      </c>
      <c r="BC144" s="56">
        <v>-3.7016369911935411E-4</v>
      </c>
      <c r="BD144" s="56">
        <v>-1.9770712998036264E-2</v>
      </c>
      <c r="BE144" s="56">
        <v>-2.4940655046751019E-2</v>
      </c>
      <c r="BF144" s="37">
        <v>17.531599142928375</v>
      </c>
      <c r="BG144" s="56">
        <v>3.2979353017075445E-3</v>
      </c>
      <c r="BH144" s="56">
        <v>1.058594928449489E-2</v>
      </c>
      <c r="BI144" s="56">
        <v>8.6283000000000002E-3</v>
      </c>
      <c r="BJ144" s="37">
        <v>100.47030702198661</v>
      </c>
      <c r="BK144" s="37">
        <v>-0.47030702198661345</v>
      </c>
    </row>
    <row r="145" spans="1:64" ht="15" customHeight="1">
      <c r="A145" s="84" t="s">
        <v>126</v>
      </c>
      <c r="C145" s="36" t="s">
        <v>125</v>
      </c>
      <c r="D145" s="36" t="s">
        <v>79</v>
      </c>
      <c r="F145" s="36"/>
      <c r="K145" s="24"/>
      <c r="M145" s="34"/>
      <c r="N145" s="34"/>
      <c r="O145" s="34"/>
      <c r="P145" s="24"/>
      <c r="Q145" s="109" t="s">
        <v>124</v>
      </c>
      <c r="R145" s="123">
        <v>43837.955717592602</v>
      </c>
      <c r="S145" s="36" t="s">
        <v>143</v>
      </c>
      <c r="V145" s="36">
        <v>5</v>
      </c>
      <c r="W145" s="34"/>
      <c r="X145" s="110" t="s">
        <v>123</v>
      </c>
      <c r="Y145" s="24"/>
      <c r="Z145" s="120">
        <v>65.393923738514943</v>
      </c>
      <c r="AA145" s="121">
        <v>-4.471421449719587E-2</v>
      </c>
      <c r="AB145" s="120">
        <v>17.500838260616323</v>
      </c>
      <c r="AC145" s="121">
        <v>5.9708862458541321E-3</v>
      </c>
      <c r="AD145" s="121">
        <v>-2.1236848836995777E-2</v>
      </c>
      <c r="AE145" s="121">
        <v>3.135954455230211E-3</v>
      </c>
      <c r="AF145" s="121">
        <v>-2.0931888418700327E-2</v>
      </c>
      <c r="AG145" s="121">
        <v>2.3929952452158166E-2</v>
      </c>
      <c r="AH145" s="120">
        <v>17.174149541547816</v>
      </c>
      <c r="AI145" s="121">
        <v>7.5185545214447608E-3</v>
      </c>
      <c r="AJ145" s="121">
        <v>-3.2841132463770498E-4</v>
      </c>
      <c r="AK145" s="121">
        <v>-2.2329628795635752E-2</v>
      </c>
      <c r="AL145" s="37">
        <v>100.03614571669829</v>
      </c>
      <c r="AM145" s="112"/>
      <c r="AN145" s="42">
        <v>8.5195100000000004</v>
      </c>
      <c r="AO145" s="24"/>
      <c r="AV145" s="122">
        <v>277</v>
      </c>
      <c r="AW145" s="119" t="s">
        <v>127</v>
      </c>
      <c r="AX145" s="37">
        <v>65.417560840927365</v>
      </c>
      <c r="AY145" s="56">
        <v>-4.4730376770491888E-2</v>
      </c>
      <c r="AZ145" s="37">
        <v>17.50716406403383</v>
      </c>
      <c r="BA145" s="56">
        <v>5.9730444654809353E-3</v>
      </c>
      <c r="BB145" s="56">
        <v>-2.1244525048212042E-2</v>
      </c>
      <c r="BC145" s="56">
        <v>3.1370879684433856E-3</v>
      </c>
      <c r="BD145" s="56">
        <v>-2.0939454399787751E-2</v>
      </c>
      <c r="BE145" s="56">
        <v>2.3938602104977558E-2</v>
      </c>
      <c r="BF145" s="37">
        <v>17.180357260986444</v>
      </c>
      <c r="BG145" s="56">
        <v>7.5212721568618888E-3</v>
      </c>
      <c r="BH145" s="56">
        <v>-3.2853003126471364E-4</v>
      </c>
      <c r="BI145" s="56">
        <v>-2.2337700000000002E-2</v>
      </c>
      <c r="BJ145" s="37">
        <v>100.03614571669829</v>
      </c>
      <c r="BK145" s="37">
        <v>-3.6145716698285923E-2</v>
      </c>
    </row>
    <row r="146" spans="1:64" ht="15" customHeight="1">
      <c r="A146" s="84" t="s">
        <v>126</v>
      </c>
      <c r="C146" s="36" t="s">
        <v>125</v>
      </c>
      <c r="D146" s="36" t="s">
        <v>79</v>
      </c>
      <c r="F146" s="36"/>
      <c r="K146" s="24"/>
      <c r="M146" s="34"/>
      <c r="N146" s="34"/>
      <c r="O146" s="34"/>
      <c r="P146" s="24"/>
      <c r="Q146" s="109" t="s">
        <v>124</v>
      </c>
      <c r="R146" s="123">
        <v>43837.958171296297</v>
      </c>
      <c r="S146" s="36" t="s">
        <v>143</v>
      </c>
      <c r="V146" s="36">
        <v>5</v>
      </c>
      <c r="W146" s="34"/>
      <c r="X146" s="110" t="s">
        <v>123</v>
      </c>
      <c r="Y146" s="24"/>
      <c r="Z146" s="120">
        <v>65.466323536698241</v>
      </c>
      <c r="AA146" s="121">
        <v>-2.696455177185364E-2</v>
      </c>
      <c r="AB146" s="120">
        <v>17.553538021973399</v>
      </c>
      <c r="AC146" s="121">
        <v>-6.5509000602688786E-3</v>
      </c>
      <c r="AD146" s="121">
        <v>-6.6417283246570473E-3</v>
      </c>
      <c r="AE146" s="121">
        <v>-1.0233522733061129E-2</v>
      </c>
      <c r="AF146" s="121">
        <v>-2.215492078384108E-2</v>
      </c>
      <c r="AG146" s="121">
        <v>5.0515719927876805E-3</v>
      </c>
      <c r="AH146" s="120">
        <v>17.01934343550186</v>
      </c>
      <c r="AI146" s="121">
        <v>1.0529022880484089E-2</v>
      </c>
      <c r="AJ146" s="121">
        <v>1.2634049051085765E-3</v>
      </c>
      <c r="AK146" s="121">
        <v>1.6781707436526926E-2</v>
      </c>
      <c r="AL146" s="37">
        <v>99.520862600953748</v>
      </c>
      <c r="AM146" s="112"/>
      <c r="AN146" s="42">
        <v>14.399900000000001</v>
      </c>
      <c r="AO146" s="24"/>
      <c r="AV146" s="122">
        <v>278</v>
      </c>
      <c r="AW146" s="119" t="s">
        <v>127</v>
      </c>
      <c r="AX146" s="37">
        <v>65.152649896853291</v>
      </c>
      <c r="AY146" s="56">
        <v>-2.6835354519829501E-2</v>
      </c>
      <c r="AZ146" s="37">
        <v>17.469432456454321</v>
      </c>
      <c r="BA146" s="56">
        <v>-6.519512248105987E-3</v>
      </c>
      <c r="BB146" s="56">
        <v>-6.6099053203105673E-3</v>
      </c>
      <c r="BC146" s="56">
        <v>-1.0184490098407134E-2</v>
      </c>
      <c r="BD146" s="56">
        <v>-2.2048768272636628E-2</v>
      </c>
      <c r="BE146" s="56">
        <v>5.0273680221304892E-3</v>
      </c>
      <c r="BF146" s="37">
        <v>16.937797396030248</v>
      </c>
      <c r="BG146" s="56">
        <v>1.0478574394109553E-2</v>
      </c>
      <c r="BH146" s="56">
        <v>1.2573514597068165E-3</v>
      </c>
      <c r="BI146" s="56">
        <v>1.6701299999999999E-2</v>
      </c>
      <c r="BJ146" s="37">
        <v>99.520862600953748</v>
      </c>
      <c r="BK146" s="37">
        <v>0.47913739904625174</v>
      </c>
    </row>
    <row r="147" spans="1:64" ht="15" customHeight="1">
      <c r="A147" s="84" t="s">
        <v>126</v>
      </c>
      <c r="C147" s="36" t="s">
        <v>125</v>
      </c>
      <c r="D147" s="36" t="s">
        <v>79</v>
      </c>
      <c r="F147" s="36"/>
      <c r="K147" s="24"/>
      <c r="M147" s="34"/>
      <c r="N147" s="34"/>
      <c r="O147" s="34"/>
      <c r="P147" s="24"/>
      <c r="Q147" s="109" t="s">
        <v>124</v>
      </c>
      <c r="R147" s="123">
        <v>43837.960625</v>
      </c>
      <c r="S147" s="36" t="s">
        <v>143</v>
      </c>
      <c r="V147" s="36">
        <v>5</v>
      </c>
      <c r="W147" s="34"/>
      <c r="X147" s="110" t="s">
        <v>123</v>
      </c>
      <c r="Y147" s="24"/>
      <c r="Z147" s="120">
        <v>65.61347660097195</v>
      </c>
      <c r="AA147" s="121">
        <v>-2.5036171833019431E-2</v>
      </c>
      <c r="AB147" s="120">
        <v>17.459390472408863</v>
      </c>
      <c r="AC147" s="121">
        <v>2.0076866121798514E-2</v>
      </c>
      <c r="AD147" s="121">
        <v>-9.2207742518422009E-3</v>
      </c>
      <c r="AE147" s="121">
        <v>-4.7567390323790523E-4</v>
      </c>
      <c r="AF147" s="121">
        <v>-2.0559373936601344E-2</v>
      </c>
      <c r="AG147" s="121">
        <v>-2.1564881950755871E-2</v>
      </c>
      <c r="AH147" s="120">
        <v>16.97245768363506</v>
      </c>
      <c r="AI147" s="121">
        <v>8.4861674647303889E-3</v>
      </c>
      <c r="AJ147" s="121">
        <v>2.9159741461193315E-3</v>
      </c>
      <c r="AK147" s="121">
        <v>7.1107853103110361E-4</v>
      </c>
      <c r="AL147" s="37">
        <v>98.765462512505508</v>
      </c>
      <c r="AM147" s="112"/>
      <c r="AN147" s="42">
        <v>7.6837299999999997</v>
      </c>
      <c r="AO147" s="24"/>
      <c r="AV147" s="122">
        <v>279</v>
      </c>
      <c r="AW147" s="119" t="s">
        <v>127</v>
      </c>
      <c r="AX147" s="37">
        <v>64.803453635484516</v>
      </c>
      <c r="AY147" s="56">
        <v>-2.4727090906307269E-2</v>
      </c>
      <c r="AZ147" s="37">
        <v>17.243847751938933</v>
      </c>
      <c r="BA147" s="56">
        <v>1.982900968321083E-2</v>
      </c>
      <c r="BB147" s="56">
        <v>-9.1069403370659698E-3</v>
      </c>
      <c r="BC147" s="56">
        <v>-4.6980153058420499E-4</v>
      </c>
      <c r="BD147" s="56">
        <v>-2.0305560758159827E-2</v>
      </c>
      <c r="BE147" s="56">
        <v>-2.1298655398939857E-2</v>
      </c>
      <c r="BF147" s="37">
        <v>16.762926330981447</v>
      </c>
      <c r="BG147" s="56">
        <v>8.381402546126732E-3</v>
      </c>
      <c r="BH147" s="56">
        <v>2.8799753521598411E-3</v>
      </c>
      <c r="BI147" s="56">
        <v>7.0229999999999945E-4</v>
      </c>
      <c r="BJ147" s="37">
        <v>98.765462512505508</v>
      </c>
      <c r="BK147" s="37">
        <v>1.2345374874944923</v>
      </c>
    </row>
    <row r="148" spans="1:64" ht="15" customHeight="1">
      <c r="A148" s="84" t="s">
        <v>126</v>
      </c>
      <c r="C148" s="36" t="s">
        <v>125</v>
      </c>
      <c r="D148" s="36" t="s">
        <v>79</v>
      </c>
      <c r="F148" s="36"/>
      <c r="K148" s="24"/>
      <c r="M148" s="34"/>
      <c r="N148" s="34"/>
      <c r="O148" s="34"/>
      <c r="P148" s="24"/>
      <c r="Q148" s="109" t="s">
        <v>124</v>
      </c>
      <c r="R148" s="123">
        <v>43837.963078703702</v>
      </c>
      <c r="S148" s="36" t="s">
        <v>143</v>
      </c>
      <c r="V148" s="36">
        <v>5</v>
      </c>
      <c r="W148" s="34"/>
      <c r="X148" s="110" t="s">
        <v>123</v>
      </c>
      <c r="Y148" s="24"/>
      <c r="Z148" s="120">
        <v>65.448879838601854</v>
      </c>
      <c r="AA148" s="121">
        <v>-2.866438676560323E-2</v>
      </c>
      <c r="AB148" s="120">
        <v>17.511436261878426</v>
      </c>
      <c r="AC148" s="121">
        <v>2.41683523764726E-2</v>
      </c>
      <c r="AD148" s="121">
        <v>7.3754942063612907E-3</v>
      </c>
      <c r="AE148" s="121">
        <v>9.7193299680605632E-4</v>
      </c>
      <c r="AF148" s="121">
        <v>-2.114013875871168E-2</v>
      </c>
      <c r="AG148" s="121">
        <v>-1.0062297010451979E-2</v>
      </c>
      <c r="AH148" s="120">
        <v>17.079520339372014</v>
      </c>
      <c r="AI148" s="121">
        <v>-5.5244068118855388E-4</v>
      </c>
      <c r="AJ148" s="121">
        <v>2.2120861757307097E-4</v>
      </c>
      <c r="AK148" s="121">
        <v>-1.2104250790240446E-2</v>
      </c>
      <c r="AL148" s="37">
        <v>99.284955411612643</v>
      </c>
      <c r="AM148" s="112"/>
      <c r="AN148" s="42">
        <v>6.9240399999999998</v>
      </c>
      <c r="AO148" s="24"/>
      <c r="AV148" s="122">
        <v>280</v>
      </c>
      <c r="AW148" s="119" t="s">
        <v>127</v>
      </c>
      <c r="AX148" s="37">
        <v>64.980891165155782</v>
      </c>
      <c r="AY148" s="56">
        <v>-2.8459423619241364E-2</v>
      </c>
      <c r="AZ148" s="37">
        <v>17.386221684538963</v>
      </c>
      <c r="BA148" s="56">
        <v>2.3995537880702245E-2</v>
      </c>
      <c r="BB148" s="56">
        <v>7.3227561341718808E-3</v>
      </c>
      <c r="BC148" s="56">
        <v>9.6498324250964354E-4</v>
      </c>
      <c r="BD148" s="56">
        <v>-2.0988977340539935E-2</v>
      </c>
      <c r="BE148" s="56">
        <v>-9.9903471002112786E-3</v>
      </c>
      <c r="BF148" s="37">
        <v>16.957394153462818</v>
      </c>
      <c r="BG148" s="56">
        <v>-5.4849048399366481E-4</v>
      </c>
      <c r="BH148" s="56">
        <v>2.1962687732406827E-4</v>
      </c>
      <c r="BI148" s="56">
        <v>-1.2017699999999999E-2</v>
      </c>
      <c r="BJ148" s="37">
        <v>99.284955411612643</v>
      </c>
      <c r="BK148" s="37">
        <v>0.71504458838735729</v>
      </c>
    </row>
    <row r="149" spans="1:64" ht="15" customHeight="1">
      <c r="A149" s="84" t="s">
        <v>126</v>
      </c>
      <c r="C149" s="36" t="s">
        <v>125</v>
      </c>
      <c r="D149" s="36" t="s">
        <v>79</v>
      </c>
      <c r="F149" s="36"/>
      <c r="K149" s="24"/>
      <c r="M149" s="34"/>
      <c r="N149" s="34"/>
      <c r="O149" s="34"/>
      <c r="P149" s="24"/>
      <c r="Q149" s="109" t="s">
        <v>124</v>
      </c>
      <c r="R149" s="123">
        <v>43837.965532407397</v>
      </c>
      <c r="S149" s="36" t="s">
        <v>143</v>
      </c>
      <c r="V149" s="36">
        <v>5</v>
      </c>
      <c r="W149" s="34"/>
      <c r="X149" s="110" t="s">
        <v>123</v>
      </c>
      <c r="Y149" s="24"/>
      <c r="Z149" s="120">
        <v>65.595421936397045</v>
      </c>
      <c r="AA149" s="121">
        <v>-2.1997976394581703E-2</v>
      </c>
      <c r="AB149" s="120">
        <v>17.670164561155289</v>
      </c>
      <c r="AC149" s="121">
        <v>3.1953035273663104E-2</v>
      </c>
      <c r="AD149" s="121">
        <v>-2.886327224590263E-2</v>
      </c>
      <c r="AE149" s="121">
        <v>-9.4952295037857126E-4</v>
      </c>
      <c r="AF149" s="121">
        <v>-2.1170093782428481E-2</v>
      </c>
      <c r="AG149" s="121">
        <v>-1.2494567481113633E-2</v>
      </c>
      <c r="AH149" s="120">
        <v>16.797850410000358</v>
      </c>
      <c r="AI149" s="121">
        <v>-2.9981897607872952E-3</v>
      </c>
      <c r="AJ149" s="121">
        <v>-1.30371152186165E-3</v>
      </c>
      <c r="AK149" s="121">
        <v>-5.906781285728498E-3</v>
      </c>
      <c r="AL149" s="37">
        <v>99.846256611016926</v>
      </c>
      <c r="AM149" s="112"/>
      <c r="AN149" s="42">
        <v>7.2155399999999998</v>
      </c>
      <c r="AO149" s="24"/>
      <c r="AV149" s="122">
        <v>281</v>
      </c>
      <c r="AW149" s="119" t="s">
        <v>127</v>
      </c>
      <c r="AX149" s="37">
        <v>65.494573311694282</v>
      </c>
      <c r="AY149" s="56">
        <v>-2.1964155960164978E-2</v>
      </c>
      <c r="AZ149" s="37">
        <v>17.642997851320082</v>
      </c>
      <c r="BA149" s="56">
        <v>3.1903909594350417E-2</v>
      </c>
      <c r="BB149" s="56">
        <v>-2.8818896872980365E-2</v>
      </c>
      <c r="BC149" s="56">
        <v>-9.4806312161548718E-4</v>
      </c>
      <c r="BD149" s="56">
        <v>-2.1137546162796481E-2</v>
      </c>
      <c r="BE149" s="56">
        <v>-1.2475357909629392E-2</v>
      </c>
      <c r="BF149" s="37">
        <v>16.772024825503713</v>
      </c>
      <c r="BG149" s="56">
        <v>-2.9935802422409175E-3</v>
      </c>
      <c r="BH149" s="56">
        <v>-1.3017071515853771E-3</v>
      </c>
      <c r="BI149" s="56">
        <v>-5.8977000000000005E-3</v>
      </c>
      <c r="BJ149" s="37">
        <v>99.846256611016926</v>
      </c>
      <c r="BK149" s="37">
        <v>0.15374338898307371</v>
      </c>
    </row>
    <row r="150" spans="1:64" ht="15" customHeight="1">
      <c r="A150" s="84" t="s">
        <v>126</v>
      </c>
      <c r="C150" s="36" t="s">
        <v>125</v>
      </c>
      <c r="D150" s="36" t="s">
        <v>79</v>
      </c>
      <c r="F150" s="36"/>
      <c r="K150" s="24"/>
      <c r="M150" s="34"/>
      <c r="N150" s="34"/>
      <c r="O150" s="34"/>
      <c r="P150" s="24"/>
      <c r="Q150" s="109" t="s">
        <v>124</v>
      </c>
      <c r="R150" s="123">
        <v>43837.9679861111</v>
      </c>
      <c r="S150" s="36" t="s">
        <v>143</v>
      </c>
      <c r="V150" s="36">
        <v>5</v>
      </c>
      <c r="W150" s="34"/>
      <c r="X150" s="110" t="s">
        <v>123</v>
      </c>
      <c r="Y150" s="24"/>
      <c r="Z150" s="120">
        <v>65.533896706578133</v>
      </c>
      <c r="AA150" s="121">
        <v>-2.7197042091280137E-2</v>
      </c>
      <c r="AB150" s="120">
        <v>17.413882633866805</v>
      </c>
      <c r="AC150" s="121">
        <v>7.2313211729208831E-3</v>
      </c>
      <c r="AD150" s="121">
        <v>-1.2839622794523978E-2</v>
      </c>
      <c r="AE150" s="121">
        <v>-4.855406637395766E-3</v>
      </c>
      <c r="AF150" s="121">
        <v>-2.549374901196011E-2</v>
      </c>
      <c r="AG150" s="121">
        <v>-2.7716161263982866E-2</v>
      </c>
      <c r="AH150" s="120">
        <v>17.113098928557438</v>
      </c>
      <c r="AI150" s="121">
        <v>9.5731594428020428E-3</v>
      </c>
      <c r="AJ150" s="121">
        <v>-9.8946241594256804E-3</v>
      </c>
      <c r="AK150" s="121">
        <v>2.8081209600052694E-2</v>
      </c>
      <c r="AL150" s="37">
        <v>99.968272021826735</v>
      </c>
      <c r="AM150" s="112"/>
      <c r="AN150" s="42">
        <v>9.8503699999999998</v>
      </c>
      <c r="AO150" s="24"/>
      <c r="AV150" s="122">
        <v>282</v>
      </c>
      <c r="AW150" s="119" t="s">
        <v>127</v>
      </c>
      <c r="AX150" s="37">
        <v>65.513104126134976</v>
      </c>
      <c r="AY150" s="56">
        <v>-2.7188413019701645E-2</v>
      </c>
      <c r="AZ150" s="37">
        <v>17.408357560985614</v>
      </c>
      <c r="BA150" s="56">
        <v>7.2290268209175002E-3</v>
      </c>
      <c r="BB150" s="56">
        <v>-1.2835549041806201E-2</v>
      </c>
      <c r="BC150" s="56">
        <v>-4.8538661150376297E-3</v>
      </c>
      <c r="BD150" s="56">
        <v>-2.5485660360838051E-2</v>
      </c>
      <c r="BE150" s="56">
        <v>-2.7707367486386567E-2</v>
      </c>
      <c r="BF150" s="37">
        <v>17.107669288264617</v>
      </c>
      <c r="BG150" s="56">
        <v>9.5701220728635385E-3</v>
      </c>
      <c r="BH150" s="56">
        <v>-9.8914847952320511E-3</v>
      </c>
      <c r="BI150" s="56">
        <v>2.8072299999999998E-2</v>
      </c>
      <c r="BJ150" s="37">
        <v>99.968272021826735</v>
      </c>
      <c r="BK150" s="37">
        <v>3.1727978173265114E-2</v>
      </c>
    </row>
    <row r="151" spans="1:64" ht="15" customHeight="1">
      <c r="A151" s="84" t="s">
        <v>126</v>
      </c>
      <c r="C151" s="36" t="s">
        <v>125</v>
      </c>
      <c r="D151" s="36" t="s">
        <v>79</v>
      </c>
      <c r="F151" s="36"/>
      <c r="K151" s="24"/>
      <c r="M151" s="34"/>
      <c r="N151" s="34"/>
      <c r="O151" s="34"/>
      <c r="P151" s="24"/>
      <c r="Q151" s="109" t="s">
        <v>124</v>
      </c>
      <c r="R151" s="92">
        <v>43837</v>
      </c>
      <c r="S151" s="36" t="s">
        <v>143</v>
      </c>
      <c r="V151" s="91" t="s">
        <v>159</v>
      </c>
      <c r="W151" s="114">
        <f>COUNT(AA141:AA150)</f>
        <v>10</v>
      </c>
      <c r="X151" s="89" t="s">
        <v>122</v>
      </c>
      <c r="Y151" s="24"/>
      <c r="Z151" s="88">
        <f>AVERAGE(Z141:Z150)</f>
        <v>65.334466410798257</v>
      </c>
      <c r="AA151" s="87">
        <f t="shared" ref="AA151:AK151" si="24">AVERAGE(AA141:AA150)</f>
        <v>-2.5354207541969476E-2</v>
      </c>
      <c r="AB151" s="88">
        <f t="shared" si="24"/>
        <v>17.654660215662226</v>
      </c>
      <c r="AC151" s="87">
        <f t="shared" si="24"/>
        <v>1.3558383669407068E-2</v>
      </c>
      <c r="AD151" s="87">
        <f t="shared" si="24"/>
        <v>-9.9265611600358426E-3</v>
      </c>
      <c r="AE151" s="87">
        <f t="shared" si="24"/>
        <v>-2.1035129065938851E-3</v>
      </c>
      <c r="AF151" s="87">
        <f t="shared" si="24"/>
        <v>-1.8546089581198657E-2</v>
      </c>
      <c r="AG151" s="87">
        <f t="shared" si="24"/>
        <v>-1.1054416732771306E-2</v>
      </c>
      <c r="AH151" s="88">
        <f t="shared" si="24"/>
        <v>17.058817138567864</v>
      </c>
      <c r="AI151" s="87">
        <f t="shared" si="24"/>
        <v>3.9094295646379586E-3</v>
      </c>
      <c r="AJ151" s="87">
        <f t="shared" si="24"/>
        <v>3.6953336822657999E-4</v>
      </c>
      <c r="AK151" s="87">
        <f t="shared" si="24"/>
        <v>1.2870586879772986E-3</v>
      </c>
      <c r="AL151" s="88">
        <f t="shared" ref="AL151" si="25">AVERAGE(AL141:AL150)</f>
        <v>99.355212946400655</v>
      </c>
      <c r="AM151" s="127"/>
      <c r="AN151" s="86">
        <f>AVERAGE(AN141:AN150)</f>
        <v>5.815900899999999</v>
      </c>
      <c r="AO151" s="24"/>
      <c r="AV151" s="36"/>
      <c r="AW151" s="88" t="s">
        <v>121</v>
      </c>
      <c r="AX151" s="88">
        <f t="shared" ref="AX151:BK151" si="26">AVERAGE(AX141:AX150)</f>
        <v>64.912974733950335</v>
      </c>
      <c r="AY151" s="87">
        <f t="shared" si="26"/>
        <v>-2.5213908140702401E-2</v>
      </c>
      <c r="AZ151" s="88">
        <f t="shared" si="26"/>
        <v>17.540619422754336</v>
      </c>
      <c r="BA151" s="87">
        <f t="shared" si="26"/>
        <v>1.345301676181113E-2</v>
      </c>
      <c r="BB151" s="87">
        <f t="shared" si="26"/>
        <v>-9.882289558243839E-3</v>
      </c>
      <c r="BC151" s="87">
        <f t="shared" si="26"/>
        <v>-2.0889162918880265E-3</v>
      </c>
      <c r="BD151" s="87">
        <f t="shared" si="26"/>
        <v>-1.8444389598811329E-2</v>
      </c>
      <c r="BE151" s="87">
        <f t="shared" si="26"/>
        <v>-1.0966141425739468E-2</v>
      </c>
      <c r="BF151" s="88">
        <f t="shared" si="26"/>
        <v>16.949305491849067</v>
      </c>
      <c r="BG151" s="87">
        <f t="shared" si="26"/>
        <v>3.8942279423551953E-3</v>
      </c>
      <c r="BH151" s="87">
        <f t="shared" si="26"/>
        <v>3.7295192566846652E-4</v>
      </c>
      <c r="BI151" s="87">
        <f t="shared" si="26"/>
        <v>1.2728999999999991E-3</v>
      </c>
      <c r="BJ151" s="88">
        <f t="shared" si="26"/>
        <v>99.355212946400655</v>
      </c>
      <c r="BK151" s="88">
        <f t="shared" si="26"/>
        <v>0.64478705359933319</v>
      </c>
      <c r="BL151" s="85"/>
    </row>
    <row r="152" spans="1:64" ht="15" customHeight="1">
      <c r="A152" s="84" t="s">
        <v>126</v>
      </c>
      <c r="C152" s="36" t="s">
        <v>125</v>
      </c>
      <c r="D152" s="36" t="s">
        <v>79</v>
      </c>
      <c r="F152" s="36"/>
      <c r="K152" s="24"/>
      <c r="M152" s="34"/>
      <c r="N152" s="34"/>
      <c r="O152" s="34"/>
      <c r="P152" s="24"/>
      <c r="Q152" s="109" t="s">
        <v>124</v>
      </c>
      <c r="R152" s="92">
        <v>43837</v>
      </c>
      <c r="S152" s="36" t="s">
        <v>143</v>
      </c>
      <c r="V152" s="91" t="str">
        <f>V151</f>
        <v>variable 8 or 5</v>
      </c>
      <c r="W152" s="118">
        <f>W151</f>
        <v>10</v>
      </c>
      <c r="X152" s="89" t="s">
        <v>120</v>
      </c>
      <c r="Y152" s="24"/>
      <c r="Z152" s="116">
        <f t="shared" ref="Z152:AK152" si="27">STDEV(Z141:Z150)</f>
        <v>0.26869921896486143</v>
      </c>
      <c r="AA152" s="117">
        <f t="shared" si="27"/>
        <v>8.0864552721630883E-3</v>
      </c>
      <c r="AB152" s="116">
        <f t="shared" si="27"/>
        <v>0.21687312128632197</v>
      </c>
      <c r="AC152" s="117">
        <f t="shared" si="27"/>
        <v>1.3986569058523602E-2</v>
      </c>
      <c r="AD152" s="117">
        <f t="shared" si="27"/>
        <v>1.004950926610132E-2</v>
      </c>
      <c r="AE152" s="117">
        <f t="shared" si="27"/>
        <v>3.9153926799181732E-3</v>
      </c>
      <c r="AF152" s="117">
        <f t="shared" si="27"/>
        <v>6.4128402176180594E-3</v>
      </c>
      <c r="AG152" s="117">
        <f t="shared" si="27"/>
        <v>1.5326558795513243E-2</v>
      </c>
      <c r="AH152" s="116">
        <f t="shared" si="27"/>
        <v>0.18326908706089415</v>
      </c>
      <c r="AI152" s="117">
        <f t="shared" si="27"/>
        <v>4.9217560830495301E-3</v>
      </c>
      <c r="AJ152" s="117">
        <f t="shared" si="27"/>
        <v>5.129372850509053E-3</v>
      </c>
      <c r="AK152" s="117">
        <f t="shared" si="27"/>
        <v>1.7255670498240575E-2</v>
      </c>
      <c r="AL152" s="116">
        <f t="shared" ref="AL152" si="28">STDEV(AL141:AL150)</f>
        <v>0.75103367961488077</v>
      </c>
      <c r="AM152" s="128"/>
      <c r="AN152" s="126">
        <f t="shared" ref="AN152" si="29">STDEV(AN141:AN150)</f>
        <v>4.799041749731491</v>
      </c>
      <c r="AO152" s="24"/>
      <c r="AV152" s="36"/>
      <c r="AW152" s="88" t="s">
        <v>120</v>
      </c>
      <c r="AX152" s="116">
        <f t="shared" ref="AX152:BK152" si="30">STDEV(AX141:AX150)</f>
        <v>0.52876014448999054</v>
      </c>
      <c r="AY152" s="117">
        <f t="shared" si="30"/>
        <v>8.1361225081682826E-3</v>
      </c>
      <c r="AZ152" s="116">
        <f t="shared" si="30"/>
        <v>0.23646478593316395</v>
      </c>
      <c r="BA152" s="117">
        <f t="shared" si="30"/>
        <v>1.3871404159878056E-2</v>
      </c>
      <c r="BB152" s="117">
        <f t="shared" si="30"/>
        <v>1.003173816728019E-2</v>
      </c>
      <c r="BC152" s="117">
        <f t="shared" si="30"/>
        <v>3.8957450642703485E-3</v>
      </c>
      <c r="BD152" s="117">
        <f t="shared" si="30"/>
        <v>6.409956300043782E-3</v>
      </c>
      <c r="BE152" s="117">
        <f t="shared" si="30"/>
        <v>1.52966595331897E-2</v>
      </c>
      <c r="BF152" s="116">
        <f t="shared" si="30"/>
        <v>0.26134336058151819</v>
      </c>
      <c r="BG152" s="117">
        <f t="shared" si="30"/>
        <v>4.8977499286673156E-3</v>
      </c>
      <c r="BH152" s="117">
        <f t="shared" si="30"/>
        <v>5.1311047578742964E-3</v>
      </c>
      <c r="BI152" s="117">
        <f t="shared" si="30"/>
        <v>1.7152622975315855E-2</v>
      </c>
      <c r="BJ152" s="116">
        <f t="shared" si="30"/>
        <v>0.75103367961488077</v>
      </c>
      <c r="BK152" s="116">
        <f t="shared" si="30"/>
        <v>0.75103367961488077</v>
      </c>
      <c r="BL152" s="57"/>
    </row>
    <row r="153" spans="1:64" ht="15" customHeight="1">
      <c r="A153" s="84"/>
      <c r="C153" s="36"/>
      <c r="D153" s="36"/>
      <c r="F153" s="36"/>
      <c r="M153" s="34"/>
      <c r="N153" s="34"/>
      <c r="O153" s="34"/>
      <c r="P153" s="34"/>
      <c r="Q153" s="109"/>
      <c r="R153" s="123"/>
      <c r="S153" s="36"/>
      <c r="V153" s="36"/>
      <c r="W153" s="34"/>
      <c r="X153" s="110"/>
      <c r="AM153" s="112"/>
      <c r="AN153" s="112"/>
      <c r="AV153" s="36"/>
      <c r="AW153" s="36"/>
      <c r="AX153" s="36"/>
      <c r="BK153" s="36"/>
    </row>
    <row r="154" spans="1:64" ht="15" customHeight="1">
      <c r="A154" s="84"/>
      <c r="C154" s="36"/>
      <c r="D154" s="36"/>
      <c r="F154" s="36"/>
      <c r="M154" s="34"/>
      <c r="N154" s="34"/>
      <c r="O154" s="34"/>
      <c r="P154" s="34"/>
      <c r="Q154" s="109"/>
      <c r="R154" s="123"/>
      <c r="S154" s="36"/>
      <c r="V154" s="36"/>
      <c r="W154" s="34"/>
      <c r="X154" s="110"/>
      <c r="AM154" s="112"/>
      <c r="AN154" s="112"/>
      <c r="AV154" s="36"/>
      <c r="AW154" s="36"/>
      <c r="AX154" s="36"/>
      <c r="BK154" s="36"/>
    </row>
    <row r="155" spans="1:64" ht="15" customHeight="1">
      <c r="A155" s="84"/>
      <c r="C155" s="36"/>
      <c r="D155" s="36"/>
      <c r="F155" s="36"/>
      <c r="M155" s="34"/>
      <c r="N155" s="34"/>
      <c r="O155" s="34"/>
      <c r="P155" s="34"/>
      <c r="Q155" s="109"/>
      <c r="R155" s="36"/>
      <c r="S155" s="36"/>
      <c r="V155" s="36"/>
      <c r="W155" s="34"/>
      <c r="AV155" s="36"/>
      <c r="AW155" s="36"/>
      <c r="AX155" s="36"/>
      <c r="BK155" s="36"/>
    </row>
    <row r="156" spans="1:64" ht="15" customHeight="1">
      <c r="A156" s="84"/>
      <c r="C156" s="36"/>
      <c r="D156" s="36"/>
      <c r="F156" s="36"/>
      <c r="M156" s="34"/>
      <c r="N156" s="34"/>
      <c r="O156" s="34"/>
      <c r="P156" s="34"/>
      <c r="Q156" s="109"/>
      <c r="R156" s="36"/>
      <c r="S156" s="36"/>
      <c r="V156" s="36"/>
      <c r="W156" s="34"/>
      <c r="AV156" s="36"/>
      <c r="AW156" s="36"/>
      <c r="AX156" s="36"/>
      <c r="BK156" s="36"/>
    </row>
    <row r="157" spans="1:64" ht="15" customHeight="1">
      <c r="A157" s="84"/>
      <c r="C157" s="36"/>
      <c r="D157" s="36"/>
      <c r="F157" s="36"/>
      <c r="M157" s="34"/>
      <c r="N157" s="34"/>
      <c r="O157" s="34"/>
      <c r="P157" s="34"/>
      <c r="R157" s="36"/>
      <c r="S157" s="36"/>
      <c r="V157" s="36"/>
      <c r="W157" s="34"/>
      <c r="AZ157" s="36"/>
      <c r="BA157" s="36"/>
      <c r="BB157" s="36"/>
      <c r="BC157" s="36"/>
      <c r="BK157" s="36"/>
    </row>
    <row r="158" spans="1:64" ht="15" customHeight="1">
      <c r="C158" s="36"/>
      <c r="D158" s="36"/>
      <c r="F158" s="36"/>
      <c r="M158" s="34"/>
      <c r="N158" s="34"/>
      <c r="O158" s="34"/>
      <c r="P158" s="34"/>
      <c r="R158" s="36"/>
      <c r="S158" s="36"/>
      <c r="V158" s="36"/>
      <c r="W158" s="34"/>
      <c r="AZ158" s="36"/>
      <c r="BA158" s="36"/>
      <c r="BB158" s="36"/>
      <c r="BC158" s="36"/>
      <c r="BK158" s="36"/>
    </row>
    <row r="159" spans="1:64" ht="15" customHeight="1">
      <c r="C159" s="36"/>
      <c r="D159" s="36"/>
      <c r="F159" s="36"/>
      <c r="M159" s="34"/>
      <c r="N159" s="34"/>
      <c r="O159" s="34"/>
      <c r="P159" s="34"/>
      <c r="R159" s="36"/>
      <c r="S159" s="36"/>
      <c r="V159" s="36"/>
      <c r="W159" s="34"/>
      <c r="AB159" s="36"/>
      <c r="AC159" s="36"/>
      <c r="AD159" s="36"/>
      <c r="AE159" s="36"/>
      <c r="BK159" s="36"/>
    </row>
    <row r="160" spans="1:64" ht="15" customHeight="1">
      <c r="C160" s="36"/>
      <c r="D160" s="36"/>
      <c r="F160" s="36"/>
      <c r="M160" s="34"/>
      <c r="R160" s="36"/>
      <c r="S160" s="36"/>
      <c r="V160" s="36"/>
      <c r="W160" s="34"/>
      <c r="BK160" s="36"/>
    </row>
    <row r="161" spans="3:63" ht="15" customHeight="1">
      <c r="C161" s="36"/>
      <c r="D161" s="36"/>
      <c r="F161" s="36"/>
      <c r="M161" s="34"/>
      <c r="R161" s="36"/>
      <c r="S161" s="36"/>
      <c r="V161" s="36"/>
      <c r="W161" s="34"/>
      <c r="BK161" s="36"/>
    </row>
    <row r="162" spans="3:63" ht="15" customHeight="1">
      <c r="C162" s="36"/>
      <c r="D162" s="36"/>
      <c r="F162" s="36"/>
      <c r="M162" s="34"/>
      <c r="R162" s="36"/>
      <c r="S162" s="36"/>
      <c r="V162" s="36"/>
      <c r="W162" s="34"/>
      <c r="BK162" s="36"/>
    </row>
    <row r="163" spans="3:63" ht="15" customHeight="1">
      <c r="C163" s="36"/>
      <c r="D163" s="36"/>
      <c r="F163" s="36"/>
      <c r="L163" s="36"/>
      <c r="P163" s="34"/>
      <c r="R163" s="36"/>
      <c r="S163" s="36"/>
      <c r="V163" s="36"/>
      <c r="W163" s="34"/>
      <c r="BK163" s="36"/>
    </row>
    <row r="164" spans="3:63" ht="15" customHeight="1">
      <c r="F164" s="36"/>
      <c r="L164" s="36"/>
      <c r="P164" s="34"/>
      <c r="R164" s="36"/>
      <c r="S164" s="36"/>
      <c r="V164" s="36"/>
      <c r="W164" s="34"/>
      <c r="BK164" s="36"/>
    </row>
    <row r="165" spans="3:63" ht="15" customHeight="1">
      <c r="F165" s="36"/>
      <c r="L165" s="36"/>
      <c r="P165" s="34"/>
      <c r="R165" s="36"/>
      <c r="S165" s="36"/>
      <c r="V165" s="36"/>
      <c r="W165" s="34"/>
      <c r="BK165" s="36"/>
    </row>
    <row r="166" spans="3:63" ht="15" customHeight="1">
      <c r="F166" s="36"/>
      <c r="L166" s="36"/>
      <c r="P166" s="34"/>
      <c r="R166" s="36"/>
      <c r="S166" s="36"/>
      <c r="V166" s="36"/>
      <c r="W166" s="34"/>
      <c r="BK166" s="36"/>
    </row>
    <row r="167" spans="3:63" ht="15" customHeight="1">
      <c r="F167" s="36"/>
      <c r="L167" s="36"/>
      <c r="P167" s="34"/>
      <c r="R167" s="36"/>
      <c r="S167" s="36"/>
      <c r="V167" s="36"/>
      <c r="W167" s="34"/>
      <c r="BK167" s="36"/>
    </row>
    <row r="168" spans="3:63" ht="15" customHeight="1">
      <c r="F168" s="36"/>
      <c r="L168" s="36"/>
      <c r="P168" s="34"/>
      <c r="R168" s="36"/>
      <c r="S168" s="36"/>
      <c r="V168" s="36"/>
      <c r="W168" s="34"/>
      <c r="BK168" s="36"/>
    </row>
    <row r="169" spans="3:63" ht="15" customHeight="1">
      <c r="F169" s="36"/>
      <c r="L169" s="36"/>
      <c r="P169" s="34"/>
      <c r="R169" s="36"/>
      <c r="S169" s="36"/>
      <c r="V169" s="36"/>
      <c r="W169" s="34"/>
      <c r="BK169" s="36"/>
    </row>
    <row r="170" spans="3:63" ht="15" customHeight="1">
      <c r="F170" s="36"/>
      <c r="L170" s="36"/>
      <c r="P170" s="34"/>
      <c r="R170" s="36"/>
      <c r="S170" s="36"/>
      <c r="V170" s="36"/>
      <c r="W170" s="34"/>
      <c r="BK170" s="36"/>
    </row>
    <row r="171" spans="3:63" ht="15" customHeight="1">
      <c r="F171" s="36"/>
      <c r="L171" s="36"/>
      <c r="P171" s="34"/>
      <c r="R171" s="36"/>
      <c r="S171" s="36"/>
      <c r="V171" s="36"/>
      <c r="W171" s="34"/>
      <c r="BK171" s="36"/>
    </row>
    <row r="172" spans="3:63" ht="15" customHeight="1">
      <c r="F172" s="36"/>
      <c r="L172" s="36"/>
      <c r="P172" s="34"/>
      <c r="R172" s="36"/>
      <c r="S172" s="36"/>
      <c r="V172" s="36"/>
      <c r="W172" s="34"/>
      <c r="BK172" s="36"/>
    </row>
    <row r="173" spans="3:63" ht="15" customHeight="1">
      <c r="F173" s="36"/>
      <c r="L173" s="36"/>
      <c r="P173" s="34"/>
      <c r="R173" s="36"/>
      <c r="S173" s="36"/>
      <c r="V173" s="36"/>
      <c r="W173" s="34"/>
      <c r="BK173" s="36"/>
    </row>
    <row r="174" spans="3:63" ht="15" customHeight="1">
      <c r="F174" s="36"/>
      <c r="L174" s="36"/>
      <c r="P174" s="34"/>
      <c r="R174" s="36"/>
      <c r="S174" s="36"/>
      <c r="V174" s="36"/>
      <c r="W174" s="34"/>
      <c r="BK174" s="36"/>
    </row>
    <row r="175" spans="3:63" ht="15" customHeight="1">
      <c r="F175" s="36"/>
      <c r="L175" s="36"/>
      <c r="P175" s="34"/>
      <c r="R175" s="36"/>
      <c r="S175" s="36"/>
      <c r="V175" s="36"/>
      <c r="W175" s="34"/>
      <c r="BK175" s="36"/>
    </row>
    <row r="176" spans="3:63" ht="15" customHeight="1">
      <c r="F176" s="36"/>
      <c r="L176" s="36"/>
      <c r="P176" s="34"/>
      <c r="R176" s="36"/>
      <c r="S176" s="36"/>
      <c r="V176" s="36"/>
      <c r="W176" s="34"/>
      <c r="BK176" s="36"/>
    </row>
    <row r="177" spans="6:63" ht="15" customHeight="1">
      <c r="F177" s="36"/>
      <c r="L177" s="36"/>
      <c r="P177" s="34"/>
      <c r="R177" s="36"/>
      <c r="S177" s="36"/>
      <c r="V177" s="36"/>
      <c r="W177" s="34"/>
      <c r="BK177" s="36"/>
    </row>
    <row r="178" spans="6:63" ht="15" customHeight="1">
      <c r="F178" s="36"/>
      <c r="L178" s="36"/>
      <c r="P178" s="34"/>
      <c r="R178" s="36"/>
      <c r="S178" s="36"/>
      <c r="V178" s="36"/>
      <c r="W178" s="34"/>
      <c r="BK178" s="36"/>
    </row>
    <row r="179" spans="6:63" ht="15" customHeight="1">
      <c r="F179" s="36"/>
      <c r="L179" s="36"/>
      <c r="P179" s="34"/>
      <c r="R179" s="36"/>
      <c r="S179" s="36"/>
      <c r="V179" s="36"/>
      <c r="W179" s="34"/>
      <c r="BK179" s="36"/>
    </row>
    <row r="180" spans="6:63" ht="15" customHeight="1">
      <c r="F180" s="36"/>
      <c r="L180" s="36"/>
      <c r="P180" s="34"/>
      <c r="R180" s="36"/>
      <c r="S180" s="36"/>
      <c r="V180" s="36"/>
      <c r="W180" s="34"/>
      <c r="BK180" s="36"/>
    </row>
    <row r="181" spans="6:63" ht="15" customHeight="1">
      <c r="F181" s="36"/>
      <c r="L181" s="36"/>
      <c r="P181" s="34"/>
      <c r="R181" s="36"/>
      <c r="S181" s="36"/>
      <c r="V181" s="36"/>
      <c r="W181" s="34"/>
      <c r="BK181" s="36"/>
    </row>
    <row r="182" spans="6:63" ht="15" customHeight="1">
      <c r="F182" s="36"/>
      <c r="L182" s="36"/>
      <c r="P182" s="34"/>
      <c r="R182" s="36"/>
      <c r="S182" s="36"/>
      <c r="V182" s="36"/>
      <c r="W182" s="34"/>
      <c r="BK182" s="36"/>
    </row>
    <row r="183" spans="6:63" ht="15" customHeight="1">
      <c r="F183" s="36"/>
      <c r="L183" s="36"/>
      <c r="P183" s="34"/>
      <c r="R183" s="36"/>
      <c r="S183" s="36"/>
      <c r="V183" s="36"/>
      <c r="W183" s="34"/>
      <c r="BK183" s="36"/>
    </row>
    <row r="184" spans="6:63" ht="15" customHeight="1">
      <c r="F184" s="36"/>
      <c r="L184" s="36"/>
      <c r="P184" s="34"/>
      <c r="R184" s="36"/>
      <c r="S184" s="36"/>
      <c r="V184" s="36"/>
      <c r="W184" s="34"/>
      <c r="BK184" s="36"/>
    </row>
    <row r="185" spans="6:63" ht="15" customHeight="1">
      <c r="F185" s="36"/>
      <c r="L185" s="36"/>
      <c r="P185" s="34"/>
      <c r="R185" s="36"/>
      <c r="S185" s="36"/>
      <c r="V185" s="36"/>
      <c r="W185" s="34"/>
      <c r="BK185" s="36"/>
    </row>
    <row r="186" spans="6:63" ht="15" customHeight="1">
      <c r="F186" s="36"/>
      <c r="L186" s="36"/>
      <c r="P186" s="34"/>
      <c r="R186" s="36"/>
      <c r="S186" s="36"/>
      <c r="V186" s="36"/>
      <c r="W186" s="34"/>
      <c r="BK186" s="36"/>
    </row>
    <row r="187" spans="6:63" ht="15" customHeight="1">
      <c r="F187" s="36"/>
      <c r="L187" s="36"/>
      <c r="P187" s="34"/>
      <c r="R187" s="36"/>
      <c r="S187" s="36"/>
      <c r="V187" s="36"/>
      <c r="W187" s="34"/>
      <c r="BK187" s="36"/>
    </row>
    <row r="188" spans="6:63" ht="15" customHeight="1">
      <c r="F188" s="36"/>
      <c r="L188" s="36"/>
      <c r="P188" s="34"/>
      <c r="R188" s="36"/>
      <c r="S188" s="36"/>
      <c r="V188" s="36"/>
      <c r="W188" s="34"/>
      <c r="BK188" s="36"/>
    </row>
    <row r="189" spans="6:63" ht="15" customHeight="1">
      <c r="F189" s="36"/>
      <c r="L189" s="36"/>
      <c r="P189" s="34"/>
      <c r="R189" s="36"/>
      <c r="S189" s="36"/>
      <c r="V189" s="36"/>
      <c r="W189" s="34"/>
      <c r="BK189" s="36"/>
    </row>
    <row r="190" spans="6:63" ht="15" customHeight="1">
      <c r="F190" s="36"/>
      <c r="L190" s="36"/>
      <c r="P190" s="34"/>
      <c r="R190" s="36"/>
      <c r="S190" s="36"/>
      <c r="V190" s="36"/>
      <c r="W190" s="34"/>
      <c r="BK190" s="36"/>
    </row>
    <row r="191" spans="6:63" ht="15" customHeight="1">
      <c r="F191" s="36"/>
      <c r="L191" s="36"/>
      <c r="P191" s="34"/>
      <c r="R191" s="36"/>
      <c r="S191" s="36"/>
      <c r="V191" s="36"/>
      <c r="W191" s="34"/>
      <c r="BK191" s="36"/>
    </row>
    <row r="192" spans="6:63" ht="15" customHeight="1">
      <c r="F192" s="36"/>
      <c r="L192" s="36"/>
      <c r="P192" s="34"/>
      <c r="R192" s="36"/>
      <c r="S192" s="36"/>
      <c r="V192" s="36"/>
      <c r="W192" s="34"/>
      <c r="BK192" s="36"/>
    </row>
    <row r="193" spans="6:63" ht="15" customHeight="1">
      <c r="F193" s="36"/>
      <c r="L193" s="36"/>
      <c r="P193" s="34"/>
      <c r="R193" s="36"/>
      <c r="S193" s="36"/>
      <c r="V193" s="36"/>
      <c r="W193" s="34"/>
      <c r="BK193" s="36"/>
    </row>
    <row r="194" spans="6:63" ht="15" customHeight="1">
      <c r="F194" s="36"/>
      <c r="L194" s="36"/>
      <c r="P194" s="34"/>
      <c r="R194" s="36"/>
      <c r="S194" s="36"/>
      <c r="V194" s="36"/>
      <c r="W194" s="34"/>
      <c r="BK194" s="36"/>
    </row>
    <row r="195" spans="6:63" ht="15" customHeight="1">
      <c r="F195" s="36"/>
      <c r="L195" s="36"/>
      <c r="P195" s="34"/>
      <c r="R195" s="36"/>
      <c r="S195" s="36"/>
      <c r="V195" s="36"/>
      <c r="W195" s="34"/>
      <c r="BK195" s="36"/>
    </row>
    <row r="196" spans="6:63" ht="15" customHeight="1">
      <c r="F196" s="36"/>
      <c r="L196" s="36"/>
      <c r="P196" s="34"/>
      <c r="R196" s="36"/>
      <c r="S196" s="36"/>
      <c r="V196" s="36"/>
      <c r="W196" s="34"/>
      <c r="BK196" s="36"/>
    </row>
    <row r="197" spans="6:63" ht="15" customHeight="1">
      <c r="F197" s="36"/>
      <c r="L197" s="36"/>
      <c r="P197" s="34"/>
      <c r="R197" s="36"/>
      <c r="S197" s="36"/>
      <c r="V197" s="36"/>
      <c r="W197" s="34"/>
      <c r="BK197" s="36"/>
    </row>
    <row r="198" spans="6:63" ht="15" customHeight="1">
      <c r="F198" s="36"/>
      <c r="L198" s="36"/>
      <c r="P198" s="34"/>
      <c r="R198" s="36"/>
      <c r="S198" s="36"/>
      <c r="V198" s="36"/>
      <c r="W198" s="34"/>
      <c r="BK198" s="36"/>
    </row>
    <row r="199" spans="6:63" ht="15" customHeight="1">
      <c r="F199" s="36"/>
      <c r="L199" s="36"/>
      <c r="P199" s="34"/>
      <c r="R199" s="36"/>
      <c r="S199" s="36"/>
      <c r="V199" s="36"/>
      <c r="W199" s="34"/>
      <c r="BK199" s="36"/>
    </row>
    <row r="200" spans="6:63" ht="15" customHeight="1">
      <c r="F200" s="36"/>
      <c r="L200" s="36"/>
      <c r="P200" s="34"/>
      <c r="R200" s="36"/>
      <c r="S200" s="36"/>
      <c r="V200" s="36"/>
      <c r="W200" s="34"/>
      <c r="BK200" s="36"/>
    </row>
    <row r="201" spans="6:63" ht="15" customHeight="1">
      <c r="F201" s="36"/>
      <c r="L201" s="36"/>
      <c r="P201" s="34"/>
      <c r="R201" s="36"/>
      <c r="S201" s="36"/>
      <c r="V201" s="36"/>
      <c r="W201" s="34"/>
      <c r="BK201" s="36"/>
    </row>
    <row r="202" spans="6:63" ht="15" customHeight="1">
      <c r="F202" s="36"/>
      <c r="L202" s="36"/>
      <c r="P202" s="34"/>
      <c r="R202" s="36"/>
      <c r="S202" s="36"/>
      <c r="V202" s="36"/>
      <c r="W202" s="34"/>
      <c r="BK202" s="36"/>
    </row>
    <row r="203" spans="6:63" ht="15" customHeight="1">
      <c r="F203" s="36"/>
      <c r="L203" s="36"/>
      <c r="P203" s="34"/>
      <c r="R203" s="36"/>
      <c r="S203" s="36"/>
      <c r="V203" s="36"/>
      <c r="W203" s="34"/>
      <c r="BK203" s="36"/>
    </row>
    <row r="204" spans="6:63" ht="15" customHeight="1">
      <c r="F204" s="36"/>
      <c r="L204" s="36"/>
      <c r="P204" s="34"/>
      <c r="R204" s="36"/>
      <c r="S204" s="36"/>
      <c r="V204" s="36"/>
      <c r="W204" s="34"/>
      <c r="BK204" s="36"/>
    </row>
    <row r="205" spans="6:63" ht="15" customHeight="1">
      <c r="F205" s="36"/>
      <c r="L205" s="36"/>
      <c r="P205" s="34"/>
      <c r="R205" s="36"/>
      <c r="S205" s="36"/>
      <c r="V205" s="36"/>
      <c r="W205" s="34"/>
      <c r="BK205" s="36"/>
    </row>
    <row r="206" spans="6:63" ht="15" customHeight="1">
      <c r="F206" s="36"/>
      <c r="L206" s="36"/>
      <c r="P206" s="34"/>
      <c r="R206" s="36"/>
      <c r="S206" s="36"/>
      <c r="V206" s="36"/>
      <c r="W206" s="34"/>
      <c r="BK206" s="36"/>
    </row>
    <row r="207" spans="6:63" ht="15" customHeight="1">
      <c r="F207" s="36"/>
      <c r="L207" s="36"/>
      <c r="P207" s="34"/>
      <c r="R207" s="36"/>
      <c r="S207" s="36"/>
      <c r="V207" s="36"/>
      <c r="W207" s="34"/>
      <c r="BK207" s="36"/>
    </row>
    <row r="208" spans="6:63" ht="15" customHeight="1">
      <c r="F208" s="36"/>
      <c r="L208" s="36"/>
      <c r="P208" s="34"/>
      <c r="R208" s="36"/>
      <c r="S208" s="36"/>
      <c r="V208" s="36"/>
      <c r="W208" s="34"/>
    </row>
    <row r="209" spans="6:23" ht="15" customHeight="1">
      <c r="F209" s="36"/>
      <c r="L209" s="36"/>
      <c r="P209" s="34"/>
      <c r="R209" s="36"/>
      <c r="S209" s="36"/>
      <c r="V209" s="36"/>
      <c r="W209" s="34"/>
    </row>
    <row r="210" spans="6:23" ht="15" customHeight="1">
      <c r="F210" s="36"/>
      <c r="L210" s="36"/>
      <c r="P210" s="34"/>
      <c r="R210" s="36"/>
      <c r="S210" s="36"/>
      <c r="V210" s="36"/>
      <c r="W210" s="34"/>
    </row>
    <row r="211" spans="6:23" ht="15" customHeight="1">
      <c r="F211" s="36"/>
      <c r="L211" s="36"/>
      <c r="P211" s="34"/>
      <c r="R211" s="36"/>
      <c r="S211" s="36"/>
      <c r="V211" s="36"/>
      <c r="W211" s="34"/>
    </row>
    <row r="212" spans="6:23" ht="15" customHeight="1">
      <c r="F212" s="36"/>
      <c r="L212" s="36"/>
      <c r="P212" s="34"/>
      <c r="R212" s="36"/>
      <c r="S212" s="36"/>
      <c r="V212" s="36"/>
      <c r="W212" s="34"/>
    </row>
    <row r="213" spans="6:23" ht="15" customHeight="1">
      <c r="F213" s="36"/>
      <c r="L213" s="36"/>
      <c r="P213" s="34"/>
      <c r="R213" s="36"/>
      <c r="S213" s="36"/>
      <c r="V213" s="36"/>
      <c r="W213" s="34"/>
    </row>
    <row r="214" spans="6:23" ht="15" customHeight="1">
      <c r="F214" s="36"/>
      <c r="L214" s="36"/>
      <c r="P214" s="34"/>
      <c r="R214" s="36"/>
      <c r="S214" s="36"/>
      <c r="V214" s="36"/>
      <c r="W214" s="34"/>
    </row>
    <row r="215" spans="6:23" ht="15" customHeight="1">
      <c r="F215" s="36"/>
      <c r="L215" s="36"/>
      <c r="P215" s="34"/>
      <c r="R215" s="36"/>
      <c r="S215" s="36"/>
      <c r="V215" s="36"/>
      <c r="W215" s="34"/>
    </row>
    <row r="216" spans="6:23" ht="15" customHeight="1">
      <c r="F216" s="36"/>
      <c r="L216" s="36"/>
      <c r="P216" s="34"/>
      <c r="R216" s="36"/>
      <c r="S216" s="36"/>
      <c r="V216" s="36"/>
      <c r="W216" s="34"/>
    </row>
    <row r="217" spans="6:23" ht="15" customHeight="1">
      <c r="F217" s="36"/>
      <c r="L217" s="36"/>
      <c r="P217" s="34"/>
      <c r="R217" s="36"/>
      <c r="S217" s="36"/>
      <c r="V217" s="36"/>
      <c r="W217" s="34"/>
    </row>
    <row r="218" spans="6:23" ht="15" customHeight="1">
      <c r="F218" s="36"/>
      <c r="L218" s="36"/>
      <c r="P218" s="34"/>
      <c r="R218" s="36"/>
      <c r="S218" s="36"/>
      <c r="V218" s="36"/>
      <c r="W218" s="34"/>
    </row>
    <row r="219" spans="6:23" ht="15" customHeight="1">
      <c r="F219" s="36"/>
      <c r="L219" s="36"/>
      <c r="P219" s="34"/>
      <c r="R219" s="36"/>
      <c r="S219" s="36"/>
      <c r="V219" s="36"/>
      <c r="W219" s="34"/>
    </row>
    <row r="220" spans="6:23" ht="15" customHeight="1">
      <c r="F220" s="36"/>
      <c r="L220" s="36"/>
      <c r="P220" s="34"/>
      <c r="R220" s="36"/>
      <c r="S220" s="36"/>
      <c r="V220" s="36"/>
      <c r="W220" s="34"/>
    </row>
    <row r="221" spans="6:23" ht="15" customHeight="1">
      <c r="F221" s="36"/>
      <c r="L221" s="36"/>
      <c r="P221" s="34"/>
      <c r="R221" s="36"/>
      <c r="S221" s="36"/>
      <c r="V221" s="36"/>
      <c r="W221" s="34"/>
    </row>
    <row r="222" spans="6:23" ht="15" customHeight="1">
      <c r="F222" s="36"/>
      <c r="L222" s="36"/>
      <c r="P222" s="34"/>
      <c r="R222" s="36"/>
      <c r="S222" s="36"/>
      <c r="V222" s="36"/>
      <c r="W222" s="34"/>
    </row>
    <row r="223" spans="6:23" ht="15" customHeight="1">
      <c r="F223" s="36"/>
      <c r="L223" s="36"/>
      <c r="P223" s="34"/>
      <c r="R223" s="36"/>
      <c r="S223" s="36"/>
      <c r="V223" s="36"/>
      <c r="W223" s="34"/>
    </row>
    <row r="224" spans="6:23" ht="15" customHeight="1">
      <c r="F224" s="36"/>
      <c r="L224" s="36"/>
      <c r="P224" s="34"/>
      <c r="R224" s="36"/>
      <c r="S224" s="36"/>
      <c r="V224" s="36"/>
      <c r="W224" s="34"/>
    </row>
    <row r="225" spans="6:23" ht="15" customHeight="1">
      <c r="F225" s="36"/>
      <c r="L225" s="36"/>
      <c r="P225" s="34"/>
      <c r="R225" s="36"/>
      <c r="S225" s="36"/>
      <c r="V225" s="36"/>
      <c r="W225" s="34"/>
    </row>
    <row r="226" spans="6:23" ht="15" customHeight="1">
      <c r="F226" s="36"/>
      <c r="L226" s="36"/>
      <c r="P226" s="34"/>
      <c r="R226" s="36"/>
      <c r="S226" s="36"/>
      <c r="V226" s="36"/>
      <c r="W226" s="34"/>
    </row>
    <row r="227" spans="6:23" ht="15" customHeight="1">
      <c r="F227" s="36"/>
      <c r="L227" s="36"/>
      <c r="P227" s="34"/>
      <c r="R227" s="36"/>
      <c r="S227" s="36"/>
      <c r="V227" s="36"/>
      <c r="W227" s="34"/>
    </row>
    <row r="228" spans="6:23" ht="15" customHeight="1">
      <c r="F228" s="36"/>
      <c r="L228" s="36"/>
      <c r="P228" s="34"/>
      <c r="R228" s="36"/>
      <c r="S228" s="36"/>
      <c r="V228" s="36"/>
      <c r="W228" s="34"/>
    </row>
    <row r="229" spans="6:23" ht="15" customHeight="1">
      <c r="F229" s="36"/>
      <c r="L229" s="36"/>
      <c r="P229" s="34"/>
      <c r="R229" s="36"/>
      <c r="S229" s="36"/>
      <c r="V229" s="36"/>
      <c r="W229" s="34"/>
    </row>
    <row r="230" spans="6:23" ht="15" customHeight="1">
      <c r="F230" s="36"/>
      <c r="L230" s="36"/>
      <c r="P230" s="34"/>
      <c r="R230" s="36"/>
      <c r="S230" s="36"/>
      <c r="V230" s="36"/>
      <c r="W230" s="34"/>
    </row>
    <row r="231" spans="6:23" ht="15" customHeight="1">
      <c r="F231" s="36"/>
      <c r="L231" s="36"/>
      <c r="P231" s="34"/>
      <c r="R231" s="36"/>
      <c r="S231" s="36"/>
      <c r="V231" s="36"/>
      <c r="W231" s="34"/>
    </row>
    <row r="232" spans="6:23" ht="15" customHeight="1">
      <c r="F232" s="36"/>
      <c r="L232" s="36"/>
      <c r="P232" s="34"/>
      <c r="R232" s="36"/>
      <c r="S232" s="36"/>
      <c r="V232" s="36"/>
      <c r="W232" s="34"/>
    </row>
    <row r="233" spans="6:23" ht="15" customHeight="1">
      <c r="F233" s="36"/>
      <c r="L233" s="36"/>
      <c r="P233" s="34"/>
      <c r="R233" s="36"/>
      <c r="S233" s="36"/>
      <c r="V233" s="36"/>
      <c r="W233" s="34"/>
    </row>
    <row r="234" spans="6:23" ht="15" customHeight="1">
      <c r="F234" s="36"/>
      <c r="L234" s="36"/>
      <c r="P234" s="34"/>
      <c r="R234" s="36"/>
      <c r="S234" s="36"/>
      <c r="V234" s="36"/>
      <c r="W234" s="34"/>
    </row>
    <row r="235" spans="6:23" ht="15" customHeight="1">
      <c r="F235" s="36"/>
      <c r="L235" s="36"/>
      <c r="P235" s="34"/>
      <c r="R235" s="36"/>
      <c r="S235" s="36"/>
      <c r="V235" s="36"/>
      <c r="W235" s="34"/>
    </row>
    <row r="236" spans="6:23" ht="15" customHeight="1">
      <c r="F236" s="36"/>
      <c r="L236" s="36"/>
      <c r="P236" s="34"/>
      <c r="R236" s="36"/>
      <c r="S236" s="36"/>
      <c r="V236" s="36"/>
      <c r="W236" s="34"/>
    </row>
    <row r="237" spans="6:23" ht="15" customHeight="1">
      <c r="F237" s="36"/>
      <c r="L237" s="36"/>
      <c r="P237" s="34"/>
      <c r="R237" s="36"/>
      <c r="S237" s="36"/>
      <c r="V237" s="36"/>
      <c r="W237" s="34"/>
    </row>
    <row r="238" spans="6:23" ht="15" customHeight="1">
      <c r="F238" s="36"/>
      <c r="L238" s="36"/>
      <c r="P238" s="34"/>
      <c r="R238" s="36"/>
      <c r="S238" s="36"/>
      <c r="V238" s="36"/>
      <c r="W238" s="34"/>
    </row>
    <row r="239" spans="6:23" ht="15" customHeight="1">
      <c r="F239" s="36"/>
      <c r="L239" s="36"/>
      <c r="P239" s="34"/>
      <c r="R239" s="36"/>
      <c r="S239" s="36"/>
      <c r="V239" s="36"/>
      <c r="W239" s="34"/>
    </row>
    <row r="240" spans="6:23" ht="15" customHeight="1">
      <c r="F240" s="36"/>
      <c r="L240" s="36"/>
      <c r="P240" s="34"/>
      <c r="R240" s="36"/>
      <c r="S240" s="36"/>
      <c r="V240" s="36"/>
      <c r="W240" s="34"/>
    </row>
    <row r="241" spans="6:23" ht="15" customHeight="1">
      <c r="F241" s="36"/>
      <c r="L241" s="36"/>
      <c r="P241" s="34"/>
      <c r="R241" s="36"/>
      <c r="S241" s="36"/>
      <c r="V241" s="36"/>
      <c r="W241" s="34"/>
    </row>
    <row r="242" spans="6:23" ht="15" customHeight="1">
      <c r="F242" s="36"/>
      <c r="L242" s="36"/>
      <c r="P242" s="34"/>
      <c r="R242" s="36"/>
      <c r="S242" s="36"/>
      <c r="V242" s="36"/>
      <c r="W242" s="34"/>
    </row>
    <row r="243" spans="6:23" ht="15" customHeight="1">
      <c r="F243" s="36"/>
      <c r="L243" s="36"/>
      <c r="P243" s="34"/>
      <c r="R243" s="36"/>
      <c r="S243" s="36"/>
      <c r="V243" s="36"/>
      <c r="W243" s="34"/>
    </row>
    <row r="244" spans="6:23" ht="15" customHeight="1">
      <c r="F244" s="36"/>
      <c r="L244" s="36"/>
      <c r="P244" s="34"/>
      <c r="R244" s="36"/>
      <c r="S244" s="36"/>
      <c r="V244" s="36"/>
      <c r="W244" s="34"/>
    </row>
    <row r="245" spans="6:23" ht="15" customHeight="1">
      <c r="F245" s="36"/>
      <c r="L245" s="36"/>
      <c r="P245" s="34"/>
      <c r="R245" s="36"/>
      <c r="S245" s="36"/>
      <c r="V245" s="36"/>
      <c r="W245" s="34"/>
    </row>
    <row r="246" spans="6:23" ht="15" customHeight="1">
      <c r="F246" s="36"/>
      <c r="L246" s="36"/>
      <c r="P246" s="34"/>
      <c r="V246" s="36"/>
      <c r="W246" s="34"/>
    </row>
    <row r="247" spans="6:23" ht="15" customHeight="1">
      <c r="F247" s="36"/>
      <c r="L247" s="36"/>
      <c r="P247" s="34"/>
      <c r="V247" s="36"/>
      <c r="W247" s="34"/>
    </row>
    <row r="248" spans="6:23" ht="15" customHeight="1">
      <c r="F248" s="36"/>
      <c r="L248" s="36"/>
      <c r="P248" s="34"/>
      <c r="V248" s="36"/>
      <c r="W248" s="34"/>
    </row>
    <row r="249" spans="6:23" ht="15" customHeight="1">
      <c r="F249" s="36"/>
      <c r="L249" s="36"/>
      <c r="P249" s="34"/>
      <c r="V249" s="36"/>
      <c r="W249" s="34"/>
    </row>
    <row r="250" spans="6:23" ht="15" customHeight="1">
      <c r="F250" s="36"/>
      <c r="L250" s="36"/>
      <c r="P250" s="34"/>
      <c r="V250" s="36"/>
      <c r="W250" s="34"/>
    </row>
    <row r="251" spans="6:23" ht="15" customHeight="1">
      <c r="F251" s="36"/>
      <c r="L251" s="36"/>
      <c r="P251" s="34"/>
      <c r="V251" s="36"/>
      <c r="W251" s="34"/>
    </row>
    <row r="252" spans="6:23" ht="15" customHeight="1">
      <c r="F252" s="36"/>
      <c r="L252" s="36"/>
      <c r="P252" s="34"/>
      <c r="V252" s="36"/>
      <c r="W252" s="34"/>
    </row>
    <row r="253" spans="6:23" ht="15" customHeight="1">
      <c r="F253" s="36"/>
      <c r="L253" s="36"/>
      <c r="P253" s="34"/>
      <c r="V253" s="36"/>
      <c r="W253" s="34"/>
    </row>
    <row r="254" spans="6:23" ht="15" customHeight="1">
      <c r="F254" s="36"/>
      <c r="L254" s="36"/>
      <c r="P254" s="34"/>
      <c r="V254" s="36"/>
      <c r="W254" s="34"/>
    </row>
    <row r="255" spans="6:23" ht="15" customHeight="1">
      <c r="F255" s="36"/>
      <c r="L255" s="36"/>
      <c r="P255" s="34"/>
      <c r="V255" s="36"/>
      <c r="W255" s="34"/>
    </row>
    <row r="256" spans="6:23" ht="15" customHeight="1">
      <c r="F256" s="36"/>
      <c r="L256" s="36"/>
      <c r="P256" s="34"/>
      <c r="V256" s="36"/>
      <c r="W256" s="34"/>
    </row>
    <row r="257" spans="6:23" ht="15" customHeight="1">
      <c r="F257" s="36"/>
      <c r="L257" s="36"/>
      <c r="P257" s="34"/>
      <c r="V257" s="36"/>
      <c r="W257" s="34"/>
    </row>
    <row r="258" spans="6:23" ht="15" customHeight="1">
      <c r="F258" s="36"/>
      <c r="L258" s="36"/>
      <c r="P258" s="34"/>
      <c r="V258" s="36"/>
      <c r="W258" s="34"/>
    </row>
    <row r="259" spans="6:23" ht="15" customHeight="1">
      <c r="F259" s="36"/>
      <c r="L259" s="36"/>
      <c r="P259" s="34"/>
      <c r="V259" s="36"/>
      <c r="W259" s="34"/>
    </row>
    <row r="260" spans="6:23" ht="15" customHeight="1">
      <c r="F260" s="36"/>
      <c r="L260" s="36"/>
      <c r="P260" s="34"/>
      <c r="V260" s="36"/>
      <c r="W260" s="34"/>
    </row>
    <row r="261" spans="6:23" ht="15" customHeight="1">
      <c r="F261" s="36"/>
      <c r="L261" s="36"/>
      <c r="P261" s="34"/>
      <c r="V261" s="36"/>
      <c r="W261" s="34"/>
    </row>
    <row r="262" spans="6:23" ht="15" customHeight="1">
      <c r="F262" s="36"/>
      <c r="L262" s="36"/>
      <c r="P262" s="34"/>
      <c r="V262" s="36"/>
      <c r="W262" s="34"/>
    </row>
    <row r="263" spans="6:23" ht="15" customHeight="1">
      <c r="F263" s="36"/>
      <c r="L263" s="36"/>
      <c r="P263" s="34"/>
      <c r="V263" s="36"/>
      <c r="W263" s="34"/>
    </row>
    <row r="264" spans="6:23" ht="15" customHeight="1">
      <c r="F264" s="36"/>
      <c r="L264" s="36"/>
      <c r="P264" s="34"/>
      <c r="V264" s="36"/>
      <c r="W264" s="34"/>
    </row>
    <row r="265" spans="6:23" ht="15" customHeight="1">
      <c r="G265" s="36"/>
    </row>
    <row r="266" spans="6:23" ht="15" customHeight="1">
      <c r="G266" s="36"/>
    </row>
    <row r="267" spans="6:23" ht="15" customHeight="1">
      <c r="G267" s="36"/>
    </row>
    <row r="268" spans="6:23" ht="15" customHeight="1">
      <c r="G268" s="36"/>
    </row>
    <row r="269" spans="6:23" ht="15" customHeight="1">
      <c r="G269" s="36"/>
    </row>
    <row r="270" spans="6:23" ht="15" customHeight="1">
      <c r="G270" s="36"/>
    </row>
    <row r="271" spans="6:23" ht="15" customHeight="1">
      <c r="G271" s="36"/>
    </row>
    <row r="272" spans="6:23" ht="15" customHeight="1">
      <c r="G272" s="36"/>
    </row>
    <row r="273" spans="7:7" ht="15" customHeight="1">
      <c r="G273" s="36"/>
    </row>
    <row r="274" spans="7:7" ht="15" customHeight="1">
      <c r="G274" s="36"/>
    </row>
    <row r="275" spans="7:7" ht="15" customHeight="1">
      <c r="G275" s="36"/>
    </row>
    <row r="276" spans="7:7" ht="15" customHeight="1">
      <c r="G276" s="36"/>
    </row>
    <row r="277" spans="7:7" ht="15" customHeight="1">
      <c r="G277" s="36"/>
    </row>
    <row r="278" spans="7:7" ht="15" customHeight="1">
      <c r="G278" s="36"/>
    </row>
    <row r="279" spans="7:7" ht="15" customHeight="1">
      <c r="G279" s="36"/>
    </row>
    <row r="280" spans="7:7" ht="15" customHeight="1">
      <c r="G280" s="36"/>
    </row>
    <row r="281" spans="7:7" ht="15" customHeight="1">
      <c r="G281" s="36"/>
    </row>
    <row r="282" spans="7:7" ht="15" customHeight="1">
      <c r="G282" s="36"/>
    </row>
    <row r="283" spans="7:7" ht="15" customHeight="1">
      <c r="G283" s="36"/>
    </row>
    <row r="284" spans="7:7" ht="15" customHeight="1">
      <c r="G284" s="36"/>
    </row>
    <row r="285" spans="7:7" ht="15" customHeight="1">
      <c r="G285" s="36"/>
    </row>
    <row r="286" spans="7:7" ht="15" customHeight="1">
      <c r="G286" s="36"/>
    </row>
    <row r="287" spans="7:7" ht="15" customHeight="1">
      <c r="G287" s="36"/>
    </row>
    <row r="288" spans="7:7" ht="15" customHeight="1">
      <c r="G288" s="36"/>
    </row>
    <row r="289" spans="7:7" ht="15" customHeight="1">
      <c r="G289" s="36"/>
    </row>
    <row r="290" spans="7:7" ht="15" customHeight="1">
      <c r="G290" s="36"/>
    </row>
    <row r="291" spans="7:7" ht="15" customHeight="1">
      <c r="G291" s="36"/>
    </row>
    <row r="292" spans="7:7" ht="15" customHeight="1">
      <c r="G292" s="36"/>
    </row>
    <row r="293" spans="7:7" ht="15" customHeight="1">
      <c r="G293" s="36"/>
    </row>
    <row r="294" spans="7:7" ht="15" customHeight="1">
      <c r="G294" s="36"/>
    </row>
    <row r="295" spans="7:7" ht="15" customHeight="1">
      <c r="G295" s="36"/>
    </row>
    <row r="296" spans="7:7" ht="15" customHeight="1">
      <c r="G296" s="36"/>
    </row>
    <row r="297" spans="7:7" ht="15" customHeight="1">
      <c r="G297" s="36"/>
    </row>
    <row r="298" spans="7:7" ht="15" customHeight="1">
      <c r="G298" s="36"/>
    </row>
    <row r="299" spans="7:7" ht="15" customHeight="1">
      <c r="G299" s="36"/>
    </row>
    <row r="300" spans="7:7" ht="15" customHeight="1">
      <c r="G300" s="36"/>
    </row>
    <row r="301" spans="7:7" ht="15" customHeight="1">
      <c r="G301" s="36"/>
    </row>
    <row r="302" spans="7:7" ht="15" customHeight="1">
      <c r="G302" s="36"/>
    </row>
    <row r="303" spans="7:7" ht="15" customHeight="1">
      <c r="G303" s="36"/>
    </row>
    <row r="304" spans="7:7" ht="15" customHeight="1">
      <c r="G304" s="36"/>
    </row>
    <row r="305" spans="7:7" ht="15" customHeight="1">
      <c r="G305" s="36"/>
    </row>
    <row r="306" spans="7:7" ht="15" customHeight="1">
      <c r="G306" s="36"/>
    </row>
    <row r="307" spans="7:7" ht="15" customHeight="1">
      <c r="G307" s="36"/>
    </row>
    <row r="308" spans="7:7" ht="15" customHeight="1">
      <c r="G308" s="36"/>
    </row>
    <row r="309" spans="7:7" ht="15" customHeight="1">
      <c r="G309" s="36"/>
    </row>
    <row r="310" spans="7:7" ht="15" customHeight="1">
      <c r="G310" s="36"/>
    </row>
    <row r="311" spans="7:7" ht="15" customHeight="1">
      <c r="G311" s="36"/>
    </row>
    <row r="312" spans="7:7" ht="15" customHeight="1">
      <c r="G312" s="36"/>
    </row>
    <row r="313" spans="7:7" ht="15" customHeight="1">
      <c r="G313" s="36"/>
    </row>
    <row r="314" spans="7:7" ht="15" customHeight="1">
      <c r="G314" s="36"/>
    </row>
    <row r="315" spans="7:7" ht="15" customHeight="1">
      <c r="G315" s="36"/>
    </row>
    <row r="316" spans="7:7" ht="15" customHeight="1">
      <c r="G316" s="36"/>
    </row>
    <row r="317" spans="7:7" ht="15" customHeight="1">
      <c r="G317" s="36"/>
    </row>
    <row r="318" spans="7:7" ht="15" customHeight="1">
      <c r="G318" s="36"/>
    </row>
    <row r="319" spans="7:7" ht="15" customHeight="1">
      <c r="G319" s="36"/>
    </row>
    <row r="320" spans="7:7" ht="15" customHeight="1">
      <c r="G320" s="36"/>
    </row>
    <row r="321" spans="7:7" ht="15" customHeight="1">
      <c r="G321" s="36"/>
    </row>
    <row r="322" spans="7:7" ht="15" customHeight="1">
      <c r="G322" s="36"/>
    </row>
    <row r="323" spans="7:7" ht="15" customHeight="1">
      <c r="G323" s="36"/>
    </row>
    <row r="324" spans="7:7" ht="15" customHeight="1">
      <c r="G324" s="36"/>
    </row>
    <row r="325" spans="7:7" ht="15" customHeight="1">
      <c r="G325" s="36"/>
    </row>
    <row r="326" spans="7:7" ht="15" customHeight="1">
      <c r="G326" s="36"/>
    </row>
    <row r="327" spans="7:7" ht="15" customHeight="1">
      <c r="G327" s="36"/>
    </row>
    <row r="328" spans="7:7" ht="15" customHeight="1">
      <c r="G328" s="36"/>
    </row>
    <row r="329" spans="7:7" ht="15" customHeight="1">
      <c r="G329" s="36"/>
    </row>
    <row r="330" spans="7:7" ht="15" customHeight="1">
      <c r="G330" s="36"/>
    </row>
    <row r="331" spans="7:7" ht="15" customHeight="1">
      <c r="G331" s="36"/>
    </row>
    <row r="332" spans="7:7" ht="15" customHeight="1">
      <c r="G332" s="36"/>
    </row>
    <row r="333" spans="7:7" ht="15" customHeight="1">
      <c r="G333" s="36"/>
    </row>
    <row r="334" spans="7:7" ht="15" customHeight="1">
      <c r="G334" s="36"/>
    </row>
    <row r="335" spans="7:7" ht="15" customHeight="1">
      <c r="G335" s="36"/>
    </row>
    <row r="336" spans="7:7" ht="15" customHeight="1">
      <c r="G336" s="36"/>
    </row>
    <row r="337" spans="7:7" ht="15" customHeight="1">
      <c r="G337" s="36"/>
    </row>
    <row r="338" spans="7:7" ht="15" customHeight="1">
      <c r="G338" s="36"/>
    </row>
    <row r="339" spans="7:7" ht="15" customHeight="1">
      <c r="G339" s="36"/>
    </row>
    <row r="340" spans="7:7" ht="15" customHeight="1">
      <c r="G340" s="36"/>
    </row>
    <row r="341" spans="7:7" ht="15" customHeight="1">
      <c r="G341" s="36"/>
    </row>
    <row r="342" spans="7:7" ht="15" customHeight="1">
      <c r="G342" s="36"/>
    </row>
    <row r="343" spans="7:7" ht="15" customHeight="1">
      <c r="G343" s="36"/>
    </row>
    <row r="344" spans="7:7" ht="15" customHeight="1">
      <c r="G344" s="36"/>
    </row>
    <row r="345" spans="7:7" ht="15" customHeight="1">
      <c r="G345" s="36"/>
    </row>
    <row r="346" spans="7:7" ht="15" customHeight="1">
      <c r="G346" s="36"/>
    </row>
    <row r="347" spans="7:7" ht="15" customHeight="1">
      <c r="G347" s="36"/>
    </row>
    <row r="348" spans="7:7" ht="15" customHeight="1">
      <c r="G348" s="36"/>
    </row>
    <row r="349" spans="7:7" ht="15" customHeight="1">
      <c r="G349" s="36"/>
    </row>
    <row r="350" spans="7:7" ht="15" customHeight="1">
      <c r="G350" s="36"/>
    </row>
    <row r="351" spans="7:7" ht="15" customHeight="1">
      <c r="G351" s="36"/>
    </row>
    <row r="352" spans="7:7" ht="15" customHeight="1">
      <c r="G352" s="36"/>
    </row>
    <row r="353" spans="7:7" ht="15" customHeight="1">
      <c r="G353" s="36"/>
    </row>
    <row r="354" spans="7:7" ht="15" customHeight="1">
      <c r="G354" s="36"/>
    </row>
    <row r="355" spans="7:7" ht="15" customHeight="1">
      <c r="G355" s="36"/>
    </row>
    <row r="356" spans="7:7" ht="15" customHeight="1">
      <c r="G356" s="36"/>
    </row>
    <row r="357" spans="7:7" ht="15" customHeight="1">
      <c r="G357" s="36"/>
    </row>
    <row r="358" spans="7:7" ht="15" customHeight="1">
      <c r="G358" s="36"/>
    </row>
    <row r="359" spans="7:7" ht="15" customHeight="1">
      <c r="G359" s="36"/>
    </row>
    <row r="360" spans="7:7" ht="15" customHeight="1">
      <c r="G360" s="36"/>
    </row>
    <row r="361" spans="7:7" ht="15" customHeight="1">
      <c r="G361" s="36"/>
    </row>
    <row r="362" spans="7:7" ht="15" customHeight="1">
      <c r="G362" s="36"/>
    </row>
    <row r="363" spans="7:7" ht="15" customHeight="1">
      <c r="G363" s="36"/>
    </row>
    <row r="364" spans="7:7" ht="15" customHeight="1">
      <c r="G364" s="36"/>
    </row>
    <row r="365" spans="7:7" ht="15" customHeight="1">
      <c r="G365" s="36"/>
    </row>
    <row r="366" spans="7:7" ht="15" customHeight="1">
      <c r="G366" s="36"/>
    </row>
    <row r="367" spans="7:7" ht="15" customHeight="1">
      <c r="G367" s="36"/>
    </row>
    <row r="368" spans="7:7" ht="15" customHeight="1">
      <c r="G368" s="36"/>
    </row>
    <row r="369" spans="7:7" ht="15" customHeight="1">
      <c r="G369" s="36"/>
    </row>
    <row r="370" spans="7:7" ht="15" customHeight="1">
      <c r="G370" s="36"/>
    </row>
    <row r="371" spans="7:7" ht="15" customHeight="1">
      <c r="G371" s="36"/>
    </row>
    <row r="372" spans="7:7" ht="15" customHeight="1">
      <c r="G372" s="36"/>
    </row>
    <row r="373" spans="7:7" ht="15" customHeight="1">
      <c r="G373" s="36"/>
    </row>
    <row r="374" spans="7:7" ht="15" customHeight="1">
      <c r="G374" s="36"/>
    </row>
    <row r="375" spans="7:7" ht="15" customHeight="1">
      <c r="G375" s="36"/>
    </row>
    <row r="376" spans="7:7" ht="15" customHeight="1">
      <c r="G376" s="36"/>
    </row>
    <row r="377" spans="7:7" ht="15" customHeight="1">
      <c r="G377" s="36"/>
    </row>
    <row r="378" spans="7:7" ht="15" customHeight="1">
      <c r="G378" s="36"/>
    </row>
    <row r="379" spans="7:7" ht="15" customHeight="1">
      <c r="G379" s="36"/>
    </row>
    <row r="380" spans="7:7" ht="15" customHeight="1">
      <c r="G380" s="36"/>
    </row>
    <row r="381" spans="7:7" ht="15" customHeight="1">
      <c r="G381" s="36"/>
    </row>
    <row r="382" spans="7:7" ht="15" customHeight="1">
      <c r="G382" s="36"/>
    </row>
    <row r="383" spans="7:7" ht="15" customHeight="1">
      <c r="G383" s="36"/>
    </row>
    <row r="384" spans="7:7" ht="15" customHeight="1">
      <c r="G384" s="36"/>
    </row>
    <row r="385" spans="7:7" ht="15" customHeight="1">
      <c r="G385" s="36"/>
    </row>
    <row r="386" spans="7:7" ht="15" customHeight="1">
      <c r="G386" s="36"/>
    </row>
    <row r="387" spans="7:7" ht="15" customHeight="1">
      <c r="G387" s="36"/>
    </row>
    <row r="388" spans="7:7" ht="15" customHeight="1">
      <c r="G388" s="36"/>
    </row>
    <row r="389" spans="7:7" ht="15" customHeight="1">
      <c r="G389" s="36"/>
    </row>
    <row r="390" spans="7:7" ht="15" customHeight="1">
      <c r="G390" s="36"/>
    </row>
    <row r="391" spans="7:7" ht="15" customHeight="1">
      <c r="G391" s="36"/>
    </row>
    <row r="392" spans="7:7" ht="15" customHeight="1">
      <c r="G392" s="36"/>
    </row>
    <row r="393" spans="7:7" ht="15" customHeight="1">
      <c r="G393" s="36"/>
    </row>
    <row r="394" spans="7:7" ht="15" customHeight="1">
      <c r="G394" s="36"/>
    </row>
    <row r="395" spans="7:7" ht="15" customHeight="1">
      <c r="G395" s="36"/>
    </row>
    <row r="396" spans="7:7" ht="15" customHeight="1">
      <c r="G396" s="36"/>
    </row>
    <row r="397" spans="7:7" ht="15" customHeight="1">
      <c r="G397" s="36"/>
    </row>
    <row r="398" spans="7:7" ht="15" customHeight="1">
      <c r="G398" s="36"/>
    </row>
    <row r="399" spans="7:7" ht="15" customHeight="1">
      <c r="G399" s="36"/>
    </row>
    <row r="400" spans="7:7" ht="15" customHeight="1">
      <c r="G400" s="36"/>
    </row>
    <row r="401" spans="7:7" ht="15" customHeight="1">
      <c r="G401" s="36"/>
    </row>
    <row r="402" spans="7:7" ht="15" customHeight="1">
      <c r="G402" s="36"/>
    </row>
    <row r="403" spans="7:7" ht="15" customHeight="1">
      <c r="G403" s="36"/>
    </row>
    <row r="404" spans="7:7" ht="15" customHeight="1">
      <c r="G404" s="36"/>
    </row>
    <row r="405" spans="7:7" ht="15" customHeight="1">
      <c r="G405" s="36"/>
    </row>
    <row r="406" spans="7:7" ht="15" customHeight="1">
      <c r="G406" s="36"/>
    </row>
    <row r="407" spans="7:7" ht="15" customHeight="1">
      <c r="G407" s="36"/>
    </row>
    <row r="408" spans="7:7" ht="15" customHeight="1">
      <c r="G408" s="36"/>
    </row>
    <row r="409" spans="7:7" ht="15" customHeight="1">
      <c r="G409" s="36"/>
    </row>
    <row r="410" spans="7:7" ht="15" customHeight="1">
      <c r="G410" s="36"/>
    </row>
    <row r="411" spans="7:7" ht="15" customHeight="1">
      <c r="G411" s="36"/>
    </row>
    <row r="412" spans="7:7" ht="15" customHeight="1">
      <c r="G412" s="36"/>
    </row>
    <row r="413" spans="7:7" ht="15" customHeight="1">
      <c r="G413" s="36"/>
    </row>
    <row r="414" spans="7:7" ht="15" customHeight="1">
      <c r="G414" s="36"/>
    </row>
    <row r="415" spans="7:7" ht="15" customHeight="1">
      <c r="G415" s="36"/>
    </row>
    <row r="416" spans="7:7" ht="15" customHeight="1">
      <c r="G416" s="36"/>
    </row>
    <row r="417" spans="7:7" ht="15" customHeight="1">
      <c r="G417" s="36"/>
    </row>
    <row r="418" spans="7:7" ht="15" customHeight="1">
      <c r="G418" s="36"/>
    </row>
    <row r="419" spans="7:7" ht="15" customHeight="1">
      <c r="G419" s="36"/>
    </row>
    <row r="420" spans="7:7" ht="15" customHeight="1">
      <c r="G420" s="36"/>
    </row>
    <row r="421" spans="7:7" ht="15" customHeight="1">
      <c r="G421" s="36"/>
    </row>
    <row r="422" spans="7:7" ht="15" customHeight="1">
      <c r="G422" s="36"/>
    </row>
    <row r="423" spans="7:7" ht="15" customHeight="1">
      <c r="G423" s="36"/>
    </row>
    <row r="424" spans="7:7" ht="15" customHeight="1">
      <c r="G424" s="36"/>
    </row>
    <row r="425" spans="7:7" ht="15" customHeight="1">
      <c r="G425" s="36"/>
    </row>
    <row r="426" spans="7:7" ht="15" customHeight="1">
      <c r="G426" s="36"/>
    </row>
    <row r="427" spans="7:7" ht="15" customHeight="1">
      <c r="G427" s="36"/>
    </row>
    <row r="428" spans="7:7" ht="15" customHeight="1">
      <c r="G428" s="36"/>
    </row>
    <row r="429" spans="7:7" ht="15" customHeight="1">
      <c r="G429" s="36"/>
    </row>
    <row r="430" spans="7:7" ht="15" customHeight="1">
      <c r="G430" s="36"/>
    </row>
    <row r="431" spans="7:7" ht="15" customHeight="1">
      <c r="G431" s="36"/>
    </row>
    <row r="432" spans="7:7" ht="15" customHeight="1">
      <c r="G432" s="36"/>
    </row>
    <row r="433" spans="7:7" ht="15" customHeight="1">
      <c r="G433" s="36"/>
    </row>
    <row r="434" spans="7:7" ht="15" customHeight="1">
      <c r="G434" s="36"/>
    </row>
    <row r="435" spans="7:7" ht="15" customHeight="1">
      <c r="G435" s="36"/>
    </row>
    <row r="436" spans="7:7" ht="15" customHeight="1">
      <c r="G436" s="36"/>
    </row>
    <row r="437" spans="7:7" ht="15" customHeight="1">
      <c r="G437" s="36"/>
    </row>
    <row r="438" spans="7:7" ht="15" customHeight="1">
      <c r="G438" s="36"/>
    </row>
    <row r="439" spans="7:7" ht="15" customHeight="1">
      <c r="G439" s="36"/>
    </row>
    <row r="440" spans="7:7" ht="15" customHeight="1">
      <c r="G440" s="36"/>
    </row>
    <row r="441" spans="7:7" ht="15" customHeight="1">
      <c r="G441" s="36"/>
    </row>
    <row r="442" spans="7:7" ht="15" customHeight="1">
      <c r="G442" s="36"/>
    </row>
    <row r="443" spans="7:7" ht="15" customHeight="1">
      <c r="G443" s="36"/>
    </row>
  </sheetData>
  <sortState ref="A157:CP166">
    <sortCondition ref="R157:R166"/>
  </sortState>
  <hyperlinks>
    <hyperlink ref="B10" r:id="rId1"/>
    <hyperlink ref="N10" r:id="rId2"/>
    <hyperlink ref="B3" r:id="rId3"/>
  </hyperlinks>
  <pageMargins left="0.75" right="0.75" top="1" bottom="1" header="0" footer="0"/>
  <pageSetup orientation="portrait"/>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S1 Analytical Data for 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S.C.Kuehn</dc:creator>
  <cp:lastModifiedBy>Lucia Profeta</cp:lastModifiedBy>
  <dcterms:created xsi:type="dcterms:W3CDTF">2020-07-14T20:49:23Z</dcterms:created>
  <dcterms:modified xsi:type="dcterms:W3CDTF">2022-08-04T21:21:15Z</dcterms:modified>
</cp:coreProperties>
</file>